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68" yWindow="60" windowWidth="15456" windowHeight="8088" firstSheet="1" activeTab="6"/>
  </bookViews>
  <sheets>
    <sheet name="ДЕВ 99-02" sheetId="1" r:id="rId1"/>
    <sheet name="ЮН 99-02" sheetId="5" r:id="rId2"/>
    <sheet name="ДЕВ 03 и мл" sheetId="4" r:id="rId3"/>
    <sheet name="ЮН 03 и мл" sheetId="6" r:id="rId4"/>
    <sheet name="ДЕВ 06 и мл" sheetId="7" r:id="rId5"/>
    <sheet name="МАЛ 06 и мл" sheetId="8" r:id="rId6"/>
    <sheet name="Коман" sheetId="2" r:id="rId7"/>
    <sheet name="Пор старта" sheetId="3" r:id="rId8"/>
  </sheets>
  <definedNames>
    <definedName name="_xlnm._FilterDatabase" localSheetId="2" hidden="1">'ДЕВ 03 и мл'!$A$14:$G$57</definedName>
    <definedName name="_xlnm._FilterDatabase" localSheetId="0" hidden="1">'ДЕВ 99-02'!$A$14:$G$39</definedName>
    <definedName name="_xlnm._FilterDatabase" localSheetId="5" hidden="1">'МАЛ 06 и мл'!$A$14:$G$30</definedName>
    <definedName name="_xlnm._FilterDatabase" localSheetId="3" hidden="1">'ЮН 03 и мл'!$A$14:$G$65</definedName>
    <definedName name="_xlnm._FilterDatabase" localSheetId="1" hidden="1">'ЮН 99-02'!$A$14:$G$45</definedName>
  </definedNames>
  <calcPr calcId="124519"/>
</workbook>
</file>

<file path=xl/calcChain.xml><?xml version="1.0" encoding="utf-8"?>
<calcChain xmlns="http://schemas.openxmlformats.org/spreadsheetml/2006/main">
  <c r="J50" i="4"/>
  <c r="G62" i="6"/>
  <c r="G63"/>
  <c r="J26" i="4"/>
  <c r="D17" i="2" s="1"/>
  <c r="G28" i="4"/>
  <c r="J35" i="5"/>
  <c r="G31" i="7"/>
  <c r="J41" i="6"/>
  <c r="F19" i="2" s="1"/>
  <c r="G56" i="4"/>
  <c r="G57"/>
  <c r="G15" i="5"/>
  <c r="J57" i="6"/>
  <c r="F15" i="2" s="1"/>
  <c r="K57" i="6"/>
  <c r="G15" i="2" s="1"/>
  <c r="J54" i="6"/>
  <c r="F22" i="2" s="1"/>
  <c r="K54" i="6"/>
  <c r="G22" i="2" s="1"/>
  <c r="J50" i="6"/>
  <c r="F21" i="2" s="1"/>
  <c r="K50" i="6"/>
  <c r="G21" i="2" s="1"/>
  <c r="J47" i="6"/>
  <c r="F20" i="2" s="1"/>
  <c r="K47" i="6"/>
  <c r="G20" i="2" s="1"/>
  <c r="J44" i="6"/>
  <c r="F27" i="2" s="1"/>
  <c r="K44" i="6"/>
  <c r="G27" i="2" s="1"/>
  <c r="K41" i="6"/>
  <c r="G19" i="2" s="1"/>
  <c r="J38" i="6"/>
  <c r="F25" i="2" s="1"/>
  <c r="K38" i="6"/>
  <c r="G25" i="2" s="1"/>
  <c r="J35" i="6"/>
  <c r="F26" i="2" s="1"/>
  <c r="K35" i="6"/>
  <c r="G26" i="2" s="1"/>
  <c r="J33" i="6"/>
  <c r="F24" i="2" s="1"/>
  <c r="K33" i="6"/>
  <c r="G24" i="2" s="1"/>
  <c r="J30" i="6"/>
  <c r="F18" i="2" s="1"/>
  <c r="K30" i="6"/>
  <c r="G18" i="2" s="1"/>
  <c r="J27" i="6"/>
  <c r="F17" i="2" s="1"/>
  <c r="K27" i="6"/>
  <c r="G17" i="2" s="1"/>
  <c r="J21" i="6"/>
  <c r="F13" i="2" s="1"/>
  <c r="K21" i="6"/>
  <c r="G13" i="2" s="1"/>
  <c r="J15" i="6"/>
  <c r="F14" i="2" s="1"/>
  <c r="K15" i="6"/>
  <c r="G14" i="2" s="1"/>
  <c r="J53" i="4"/>
  <c r="D15" i="2" s="1"/>
  <c r="K53" i="4"/>
  <c r="E15" i="2" s="1"/>
  <c r="D22"/>
  <c r="K50" i="4"/>
  <c r="E22" i="2" s="1"/>
  <c r="J47" i="4"/>
  <c r="D21" i="2" s="1"/>
  <c r="K47" i="4"/>
  <c r="E21" i="2" s="1"/>
  <c r="J44" i="4"/>
  <c r="D20" i="2" s="1"/>
  <c r="K44" i="4"/>
  <c r="E20" i="2" s="1"/>
  <c r="J42" i="4"/>
  <c r="K42"/>
  <c r="J39"/>
  <c r="D19" i="2" s="1"/>
  <c r="K39" i="4"/>
  <c r="E19" i="2" s="1"/>
  <c r="J37" i="4"/>
  <c r="D25" i="2" s="1"/>
  <c r="K37" i="4"/>
  <c r="E25" i="2" s="1"/>
  <c r="J34" i="4"/>
  <c r="D26" i="2" s="1"/>
  <c r="K34" i="4"/>
  <c r="E26" i="2" s="1"/>
  <c r="J31" i="4"/>
  <c r="D24" i="2" s="1"/>
  <c r="K31" i="4"/>
  <c r="E24" i="2" s="1"/>
  <c r="J29" i="4"/>
  <c r="D18" i="2" s="1"/>
  <c r="K29" i="4"/>
  <c r="E18" i="2" s="1"/>
  <c r="K26" i="4"/>
  <c r="E17" i="2" s="1"/>
  <c r="J19" i="4"/>
  <c r="D13" i="2" s="1"/>
  <c r="K19" i="4"/>
  <c r="E13" i="2" s="1"/>
  <c r="J15" i="4"/>
  <c r="D14" i="2" s="1"/>
  <c r="K15" i="4"/>
  <c r="E14" i="2" s="1"/>
  <c r="J42" i="5"/>
  <c r="L15" i="2" s="1"/>
  <c r="K42" i="5"/>
  <c r="M15" i="2" s="1"/>
  <c r="K39" i="5"/>
  <c r="M22" i="2" s="1"/>
  <c r="J39" i="5"/>
  <c r="L22" i="2" s="1"/>
  <c r="L21"/>
  <c r="K35" i="5"/>
  <c r="M21" i="2" s="1"/>
  <c r="J32" i="5"/>
  <c r="L20" i="2" s="1"/>
  <c r="K32" i="5"/>
  <c r="M20" i="2" s="1"/>
  <c r="J29" i="5"/>
  <c r="L19" i="2" s="1"/>
  <c r="K29" i="5"/>
  <c r="M19" i="2" s="1"/>
  <c r="J26" i="5"/>
  <c r="L18" i="2" s="1"/>
  <c r="K26" i="5"/>
  <c r="M18" i="2" s="1"/>
  <c r="J23" i="5"/>
  <c r="L17" i="2" s="1"/>
  <c r="K23" i="5"/>
  <c r="M17" i="2" s="1"/>
  <c r="J20" i="5"/>
  <c r="L13" i="2" s="1"/>
  <c r="K20" i="5"/>
  <c r="M13" i="2" s="1"/>
  <c r="J15" i="5"/>
  <c r="L14" i="2" s="1"/>
  <c r="K15" i="5"/>
  <c r="M14" i="2" s="1"/>
  <c r="J33" i="1"/>
  <c r="J22" i="2" s="1"/>
  <c r="K33" i="1"/>
  <c r="K22" i="2" s="1"/>
  <c r="J30" i="1"/>
  <c r="K30"/>
  <c r="K21" i="2" s="1"/>
  <c r="K28" i="1"/>
  <c r="K20" i="2" s="1"/>
  <c r="J28" i="1"/>
  <c r="J20" i="2" s="1"/>
  <c r="J26" i="1"/>
  <c r="J19" i="2" s="1"/>
  <c r="K26" i="1"/>
  <c r="K19" i="2" s="1"/>
  <c r="K24" i="1"/>
  <c r="K18" i="2" s="1"/>
  <c r="J24" i="1"/>
  <c r="J18" i="2" s="1"/>
  <c r="G19" i="1"/>
  <c r="K21"/>
  <c r="K17" i="2" s="1"/>
  <c r="J21" i="1"/>
  <c r="J17" i="2" s="1"/>
  <c r="K18" i="1"/>
  <c r="K13" i="2" s="1"/>
  <c r="J18" i="1"/>
  <c r="J13" i="2" s="1"/>
  <c r="G17" i="1"/>
  <c r="G61" i="6"/>
  <c r="G60"/>
  <c r="K15" i="1"/>
  <c r="K14" i="2" s="1"/>
  <c r="J15" i="1"/>
  <c r="J14" i="2" s="1"/>
  <c r="H21" l="1"/>
  <c r="J21"/>
  <c r="N21" s="1"/>
  <c r="G15" i="4"/>
  <c r="G57" i="6"/>
  <c r="G58"/>
  <c r="G59"/>
  <c r="G15"/>
  <c r="G56"/>
  <c r="G50" i="4"/>
  <c r="G51"/>
  <c r="G53"/>
  <c r="G54"/>
  <c r="G55"/>
  <c r="G49"/>
  <c r="H27" i="2"/>
  <c r="H26"/>
  <c r="N22"/>
  <c r="N20"/>
  <c r="N19"/>
  <c r="N18"/>
  <c r="N17"/>
  <c r="N15"/>
  <c r="N14"/>
  <c r="N13"/>
  <c r="O13" l="1"/>
  <c r="O18"/>
  <c r="O19"/>
  <c r="O21"/>
  <c r="O20"/>
  <c r="O22"/>
  <c r="O17"/>
  <c r="O14"/>
  <c r="O15"/>
  <c r="G16" i="8" l="1"/>
  <c r="G18"/>
  <c r="G20"/>
  <c r="G21"/>
  <c r="G22"/>
  <c r="G23"/>
  <c r="G24"/>
  <c r="G26"/>
  <c r="G27"/>
  <c r="G28"/>
  <c r="G29"/>
  <c r="G30"/>
  <c r="G15"/>
  <c r="G17" i="7"/>
  <c r="G18"/>
  <c r="G19"/>
  <c r="G20"/>
  <c r="G22"/>
  <c r="G24"/>
  <c r="G25"/>
  <c r="G26"/>
  <c r="G27"/>
  <c r="G28"/>
  <c r="G29"/>
  <c r="G30"/>
  <c r="G32"/>
  <c r="G33"/>
  <c r="G34"/>
  <c r="G15"/>
  <c r="G16" i="6"/>
  <c r="G17"/>
  <c r="G19"/>
  <c r="G20"/>
  <c r="G21"/>
  <c r="G22"/>
  <c r="G23"/>
  <c r="G24"/>
  <c r="G25"/>
  <c r="G27"/>
  <c r="G28"/>
  <c r="G29"/>
  <c r="G30"/>
  <c r="G31"/>
  <c r="G34"/>
  <c r="G35"/>
  <c r="G36"/>
  <c r="G37"/>
  <c r="G39"/>
  <c r="G40"/>
  <c r="G41"/>
  <c r="G42"/>
  <c r="G43"/>
  <c r="G44"/>
  <c r="G45"/>
  <c r="G46"/>
  <c r="G47"/>
  <c r="G49"/>
  <c r="G50"/>
  <c r="G51"/>
  <c r="G52"/>
  <c r="G54"/>
  <c r="G55"/>
  <c r="G16" i="4"/>
  <c r="G17"/>
  <c r="G19"/>
  <c r="G20"/>
  <c r="G21"/>
  <c r="G22"/>
  <c r="G23"/>
  <c r="G24"/>
  <c r="G25"/>
  <c r="G26"/>
  <c r="G27"/>
  <c r="G30"/>
  <c r="G31"/>
  <c r="G32"/>
  <c r="G33"/>
  <c r="G34"/>
  <c r="G35"/>
  <c r="G36"/>
  <c r="G37"/>
  <c r="G38"/>
  <c r="G39"/>
  <c r="G40"/>
  <c r="G41"/>
  <c r="G44"/>
  <c r="G45"/>
  <c r="G46"/>
  <c r="G48"/>
  <c r="G16" i="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16" i="1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5"/>
  <c r="H20" i="2"/>
  <c r="H25"/>
  <c r="H24"/>
  <c r="H22"/>
  <c r="P24" l="1"/>
  <c r="P25"/>
  <c r="P27"/>
  <c r="P26"/>
  <c r="H19" l="1"/>
  <c r="H17"/>
  <c r="H14"/>
  <c r="H18"/>
  <c r="H15"/>
  <c r="I18" l="1"/>
  <c r="I19"/>
  <c r="R19" s="1"/>
  <c r="I17"/>
  <c r="R17" s="1"/>
  <c r="I21"/>
  <c r="R21" s="1"/>
  <c r="I20"/>
  <c r="R20" s="1"/>
  <c r="I22"/>
  <c r="R22" s="1"/>
  <c r="R18"/>
  <c r="H13"/>
  <c r="I13" s="1"/>
  <c r="R13" s="1"/>
  <c r="P17" l="1"/>
  <c r="I15"/>
  <c r="R15" s="1"/>
  <c r="I14"/>
  <c r="R14" s="1"/>
  <c r="P14" l="1"/>
  <c r="P13"/>
  <c r="P15"/>
</calcChain>
</file>

<file path=xl/sharedStrings.xml><?xml version="1.0" encoding="utf-8"?>
<sst xmlns="http://schemas.openxmlformats.org/spreadsheetml/2006/main" count="663" uniqueCount="291">
  <si>
    <t>Начало соревнований</t>
  </si>
  <si>
    <t>Характер трасс</t>
  </si>
  <si>
    <t>Окончание соревнований</t>
  </si>
  <si>
    <t>Температура воздуха</t>
  </si>
  <si>
    <t>2 км</t>
  </si>
  <si>
    <t>№</t>
  </si>
  <si>
    <t>Фамилия, имя</t>
  </si>
  <si>
    <t>год р.</t>
  </si>
  <si>
    <t>команда</t>
  </si>
  <si>
    <t>ст. №</t>
  </si>
  <si>
    <t>результат</t>
  </si>
  <si>
    <t>место</t>
  </si>
  <si>
    <t xml:space="preserve">Главный судья </t>
  </si>
  <si>
    <t>Главный секретарь</t>
  </si>
  <si>
    <t xml:space="preserve">                                                         </t>
  </si>
  <si>
    <t>школа</t>
  </si>
  <si>
    <t>1 км</t>
  </si>
  <si>
    <t xml:space="preserve">          юноши</t>
  </si>
  <si>
    <t xml:space="preserve">        девушки</t>
  </si>
  <si>
    <t>общее</t>
  </si>
  <si>
    <t>время</t>
  </si>
  <si>
    <t>Устьянская СОШ</t>
  </si>
  <si>
    <r>
      <t xml:space="preserve">                         </t>
    </r>
    <r>
      <rPr>
        <b/>
        <sz val="18"/>
        <rFont val="Arial"/>
        <family val="2"/>
        <charset val="204"/>
      </rPr>
      <t xml:space="preserve"> ПОРЯДОК СТАРТА</t>
    </r>
  </si>
  <si>
    <t xml:space="preserve">  среди обучающихся общеобразовательных школ</t>
  </si>
  <si>
    <t xml:space="preserve">      Управление образования администрации МО «Устьянский муниципальный район»</t>
  </si>
  <si>
    <t>Лыжный стадион "Сосенки"</t>
  </si>
  <si>
    <t>0,5 км</t>
  </si>
  <si>
    <t>Филимонов Л.Г.</t>
  </si>
  <si>
    <t>п.  Октябрьский</t>
  </si>
  <si>
    <t>Бестужевская СОШ</t>
  </si>
  <si>
    <t>Березницкая СОШ</t>
  </si>
  <si>
    <t>Малодорская СОШ</t>
  </si>
  <si>
    <t xml:space="preserve">3 км </t>
  </si>
  <si>
    <r>
      <t xml:space="preserve"> </t>
    </r>
    <r>
      <rPr>
        <b/>
        <sz val="18"/>
        <rFont val="Arial"/>
        <family val="2"/>
        <charset val="204"/>
      </rPr>
      <t xml:space="preserve">Районная Спартакиада по легкоатлетическому кроссу </t>
    </r>
  </si>
  <si>
    <t>Строевская СОШ</t>
  </si>
  <si>
    <t>Илезская СОШ</t>
  </si>
  <si>
    <t>МЕСТО</t>
  </si>
  <si>
    <t xml:space="preserve">              Управление образования администрации МО "Устьянский муниципальный район"</t>
  </si>
  <si>
    <r>
      <t xml:space="preserve">                               </t>
    </r>
    <r>
      <rPr>
        <b/>
        <sz val="12"/>
        <rFont val="Arial"/>
        <family val="2"/>
        <charset val="204"/>
      </rPr>
      <t>Районная Спартакиада по легкоатлетическому кроссу</t>
    </r>
  </si>
  <si>
    <t>слабопересеченный</t>
  </si>
  <si>
    <t>МБОУ "ОСОШ №2" СП "Октябрьская ДЮСШ"</t>
  </si>
  <si>
    <t>11 ч 00 мин</t>
  </si>
  <si>
    <t>14 ч 00 мин</t>
  </si>
  <si>
    <t>2000 м</t>
  </si>
  <si>
    <t>Ростовская ООШ</t>
  </si>
  <si>
    <t>ОСОШ №-1</t>
  </si>
  <si>
    <t>ОСОШ №-2</t>
  </si>
  <si>
    <t xml:space="preserve">Ульяновская СОШ </t>
  </si>
  <si>
    <t>3000 м</t>
  </si>
  <si>
    <t>1000 м</t>
  </si>
  <si>
    <t>500 м</t>
  </si>
  <si>
    <t>Байдаков А.А.</t>
  </si>
  <si>
    <t>Орловская ООШ</t>
  </si>
  <si>
    <r>
      <t xml:space="preserve">                                    </t>
    </r>
    <r>
      <rPr>
        <b/>
        <sz val="11"/>
        <rFont val="Arial"/>
        <family val="2"/>
        <charset val="204"/>
      </rPr>
      <t>ИТОГОВЫЙ   ПРОТОКОЛ</t>
    </r>
  </si>
  <si>
    <t>Едемская ООШ</t>
  </si>
  <si>
    <t xml:space="preserve">   11* С</t>
  </si>
  <si>
    <t xml:space="preserve">ДЕВУШКИ  1999-2002 г.р. </t>
  </si>
  <si>
    <t>30 сентября 2017 год</t>
  </si>
  <si>
    <t>ЮНОШИ 1999-2002 г.р.</t>
  </si>
  <si>
    <t xml:space="preserve">                                   среди обучающихся общеобразовательных школ</t>
  </si>
  <si>
    <t>2003 г.р. и младше</t>
  </si>
  <si>
    <t>Коптяев Алексей</t>
  </si>
  <si>
    <t>ОСОШ2</t>
  </si>
  <si>
    <t>Буторин Владислав</t>
  </si>
  <si>
    <t>Петрова Виктория</t>
  </si>
  <si>
    <t>Хромых Ульяна</t>
  </si>
  <si>
    <t>Баскакова Арина</t>
  </si>
  <si>
    <t>Дунаева Дарья</t>
  </si>
  <si>
    <t>Пачина Карина</t>
  </si>
  <si>
    <t>Летавин Владимир</t>
  </si>
  <si>
    <t>Третьяков Денис</t>
  </si>
  <si>
    <t>Коптяева Алена(л)</t>
  </si>
  <si>
    <t>Чеглаков Николай(л)</t>
  </si>
  <si>
    <t>Печенин Кирилл(л)</t>
  </si>
  <si>
    <t>Летавин Егор(л)</t>
  </si>
  <si>
    <t>Смирнов Максим(л)</t>
  </si>
  <si>
    <t>Владимиров Александр</t>
  </si>
  <si>
    <t>Кашин Максим</t>
  </si>
  <si>
    <t>ОСОШ1</t>
  </si>
  <si>
    <t>Соболев Сергей</t>
  </si>
  <si>
    <t>Тозик Сергей</t>
  </si>
  <si>
    <t>Федорова Мария</t>
  </si>
  <si>
    <t>Голубева Валентина</t>
  </si>
  <si>
    <t>Булатова Олеся</t>
  </si>
  <si>
    <t>Фатеев Илья</t>
  </si>
  <si>
    <t>Шерягин Никита</t>
  </si>
  <si>
    <t>Волюжский Богдан</t>
  </si>
  <si>
    <t>Евменова Анастасия</t>
  </si>
  <si>
    <t>Волова Ольга</t>
  </si>
  <si>
    <t>Засухин Дмитрий(л)</t>
  </si>
  <si>
    <t>Акишин Николай(л)</t>
  </si>
  <si>
    <t>Дьячков Дмитрий(л)</t>
  </si>
  <si>
    <t>Акишин Виктор(л)</t>
  </si>
  <si>
    <t>Хоромская Елена(л)</t>
  </si>
  <si>
    <t>Купцова Валерия(л)</t>
  </si>
  <si>
    <t>Козлова Александра</t>
  </si>
  <si>
    <t>Гурковская Светлана</t>
  </si>
  <si>
    <t>Тонковская Наталья</t>
  </si>
  <si>
    <t>Федорова Полина</t>
  </si>
  <si>
    <t>Михеевская Алина</t>
  </si>
  <si>
    <t>Ширшов Андрей</t>
  </si>
  <si>
    <t>Матвеев Илья</t>
  </si>
  <si>
    <t>Борисов Олег</t>
  </si>
  <si>
    <t>Годовиков Илья</t>
  </si>
  <si>
    <t>Мымрина Яна</t>
  </si>
  <si>
    <t>Котова Ульяна</t>
  </si>
  <si>
    <t>Пеньевской Дмитрий</t>
  </si>
  <si>
    <t>Попов Никита</t>
  </si>
  <si>
    <t>Миненков Андрей</t>
  </si>
  <si>
    <t>Белозёрова Анастасия</t>
  </si>
  <si>
    <t>Кокорина Ольга</t>
  </si>
  <si>
    <t>Кононова Яна</t>
  </si>
  <si>
    <t>Кокорин Артём</t>
  </si>
  <si>
    <t>Кокорина Ника</t>
  </si>
  <si>
    <t>МАЛЬЧИКИ 2006 г.р. и младше(л/з)</t>
  </si>
  <si>
    <t>ДЕВОЧКИ 2006 г.р. и младше(л/з)</t>
  </si>
  <si>
    <t>Коробицын  Андрей</t>
  </si>
  <si>
    <t>Попов  Александр</t>
  </si>
  <si>
    <t>Черняева  Мария</t>
  </si>
  <si>
    <t>Коробицына  Алина</t>
  </si>
  <si>
    <t>Нецветаева  Елена</t>
  </si>
  <si>
    <t>Сингилеева  Анастасия</t>
  </si>
  <si>
    <t>Волов Илья</t>
  </si>
  <si>
    <t>Пушкин Павел</t>
  </si>
  <si>
    <t>Кошелев Сергей</t>
  </si>
  <si>
    <t>Верюжский  Никита</t>
  </si>
  <si>
    <t>Фалёв Александр</t>
  </si>
  <si>
    <t>Смирнов Кирилл</t>
  </si>
  <si>
    <t>Гасанов Теймур</t>
  </si>
  <si>
    <t>Коджоян Арсен</t>
  </si>
  <si>
    <t>Полоскова Ксения</t>
  </si>
  <si>
    <t>Мамонова Алина</t>
  </si>
  <si>
    <t>Кузнецова Виола</t>
  </si>
  <si>
    <t>Шанина Екатерина</t>
  </si>
  <si>
    <t>Полоскова Валерия</t>
  </si>
  <si>
    <t>Чистякова Юлия</t>
  </si>
  <si>
    <t>Темежникова Виктория</t>
  </si>
  <si>
    <t xml:space="preserve">Молчанов Владимир </t>
  </si>
  <si>
    <t>Фабрициус Максим</t>
  </si>
  <si>
    <t>Гольчиков Николай</t>
  </si>
  <si>
    <t>Сумарокова София</t>
  </si>
  <si>
    <t>Пеньевской Иван</t>
  </si>
  <si>
    <t>Данилишин Григорий</t>
  </si>
  <si>
    <t>Козырев Дмитрий</t>
  </si>
  <si>
    <t>Засухина Надежда</t>
  </si>
  <si>
    <t>Максимовская Ирина</t>
  </si>
  <si>
    <t>Горохов Леонид(л)</t>
  </si>
  <si>
    <t>Кулаков Евгений</t>
  </si>
  <si>
    <t>Волков Григорий</t>
  </si>
  <si>
    <t>Порошина Кристина</t>
  </si>
  <si>
    <t>Жаворонкова Ирина</t>
  </si>
  <si>
    <t>Кашин Роман</t>
  </si>
  <si>
    <t>Кашина Анастасия</t>
  </si>
  <si>
    <t>Пеньевская Марианна</t>
  </si>
  <si>
    <t>Волова Любовь</t>
  </si>
  <si>
    <t>Ожигин Иван</t>
  </si>
  <si>
    <t>Карпенко Никита</t>
  </si>
  <si>
    <t>Молчанов Матвей</t>
  </si>
  <si>
    <t>Карпенко Арина</t>
  </si>
  <si>
    <t>Тимофеевская Екатерина</t>
  </si>
  <si>
    <t>Кузнецов Никита</t>
  </si>
  <si>
    <t>Ожигин Николай</t>
  </si>
  <si>
    <t>Рыпаков Антон</t>
  </si>
  <si>
    <t>Плосская ООШ</t>
  </si>
  <si>
    <t>Братаева Раиса</t>
  </si>
  <si>
    <t>Тарбаева Дарья</t>
  </si>
  <si>
    <t>Клепикова Кристина</t>
  </si>
  <si>
    <t>Рыпаков Савелий</t>
  </si>
  <si>
    <t>ЮНОШИ 2003 г.р. и младше</t>
  </si>
  <si>
    <t>ДЕВУШКИ 2003 г.р. и младше</t>
  </si>
  <si>
    <t xml:space="preserve">          1999-2002 г. р.</t>
  </si>
  <si>
    <t>Группа 1</t>
  </si>
  <si>
    <t>Группа 2</t>
  </si>
  <si>
    <t>Группа 3</t>
  </si>
  <si>
    <t>Командный зачет</t>
  </si>
  <si>
    <t xml:space="preserve">      Районная Спартакиада по легкоатлетическому кроссу </t>
  </si>
  <si>
    <t xml:space="preserve">            среди обучающихся общеобразовательных школ</t>
  </si>
  <si>
    <t>ДЕВУШКИ 1999-2002 г.р.</t>
  </si>
  <si>
    <t>МАЛЬЧИКИ  2006 г.р.  и младше</t>
  </si>
  <si>
    <t>ДЕВУШКИ 2003 г.р.  и младше</t>
  </si>
  <si>
    <t>ЮНОШИ 2003 г.р.  и младше</t>
  </si>
  <si>
    <t>Курицина Апгелина</t>
  </si>
  <si>
    <t>Бушманова Анна</t>
  </si>
  <si>
    <t>Болдырев Кирилл</t>
  </si>
  <si>
    <t>Бельская Алина</t>
  </si>
  <si>
    <t>Кузнецова Ксения</t>
  </si>
  <si>
    <t>Рыжкова Светлана</t>
  </si>
  <si>
    <t>Кузнецов Андрей</t>
  </si>
  <si>
    <t>Олимов Антон</t>
  </si>
  <si>
    <t>Сидельникова Яна</t>
  </si>
  <si>
    <t>Макаровская Елизавета</t>
  </si>
  <si>
    <t>Кузнецова Анна</t>
  </si>
  <si>
    <t>Болдырев Егор</t>
  </si>
  <si>
    <t>Упаловский Андрей</t>
  </si>
  <si>
    <t>Горгос Кирилл</t>
  </si>
  <si>
    <t>Жаворонков Владимир</t>
  </si>
  <si>
    <t>Ульяновская СОШ</t>
  </si>
  <si>
    <t>Кузнецов Евгений</t>
  </si>
  <si>
    <t>Волов Александр</t>
  </si>
  <si>
    <t>Кузьмина Марина</t>
  </si>
  <si>
    <t>Фомина Оксана</t>
  </si>
  <si>
    <t>Гневашева Татьяна</t>
  </si>
  <si>
    <t>Парфеньев Максим</t>
  </si>
  <si>
    <t>Полушин Никита</t>
  </si>
  <si>
    <t>Гневашев Дмитрий</t>
  </si>
  <si>
    <t>Трапезникова Валерия</t>
  </si>
  <si>
    <t>Едемская Анастасия</t>
  </si>
  <si>
    <t xml:space="preserve">Рыпакова Наталья </t>
  </si>
  <si>
    <t>Кашина Милана</t>
  </si>
  <si>
    <t>Зотова Кристина</t>
  </si>
  <si>
    <t>Едемская Ксения</t>
  </si>
  <si>
    <t>Дроздова Владислава</t>
  </si>
  <si>
    <t>Чичерин Дмитрий И.</t>
  </si>
  <si>
    <t>Пискун Владислав</t>
  </si>
  <si>
    <t>Бабуш Елизавета</t>
  </si>
  <si>
    <t>Гросу Юлия</t>
  </si>
  <si>
    <t>Ефремова Снежана</t>
  </si>
  <si>
    <t>Пачин Виктор</t>
  </si>
  <si>
    <t>Бабуш Андрей</t>
  </si>
  <si>
    <t>Худякова Наталья</t>
  </si>
  <si>
    <t>Форманчук Татьяна</t>
  </si>
  <si>
    <t>Бакшеева Русалина</t>
  </si>
  <si>
    <t>Владимиров Виталий</t>
  </si>
  <si>
    <t>Сметанина Анна</t>
  </si>
  <si>
    <t>Заостровцева Алина (л)</t>
  </si>
  <si>
    <t>Иванов Сергей</t>
  </si>
  <si>
    <t>Рогачёв Валерий</t>
  </si>
  <si>
    <t>Шанина Юлия(л)</t>
  </si>
  <si>
    <t>Шульгина Ирина(л)</t>
  </si>
  <si>
    <t>Козицын Кирилл</t>
  </si>
  <si>
    <t>Круглова Алина(л)</t>
  </si>
  <si>
    <t>Мартюшев Никита</t>
  </si>
  <si>
    <t>Мякшин Алексей</t>
  </si>
  <si>
    <t>Мякшина Дарья(л)</t>
  </si>
  <si>
    <t>Корзов Дмитрий(л)</t>
  </si>
  <si>
    <t>Фалев Алексей(л)</t>
  </si>
  <si>
    <t>БестСОШ</t>
  </si>
  <si>
    <t>БерСОШ</t>
  </si>
  <si>
    <t>СтрСОШ</t>
  </si>
  <si>
    <t>МалСОШ</t>
  </si>
  <si>
    <t>УльяСОШ</t>
  </si>
  <si>
    <t>ИлезСОШ</t>
  </si>
  <si>
    <t>УстСОШ</t>
  </si>
  <si>
    <t>БесСОШ</t>
  </si>
  <si>
    <t>СтроСОШ</t>
  </si>
  <si>
    <t>ИлеСОШ</t>
  </si>
  <si>
    <t>УстьСОШ</t>
  </si>
  <si>
    <t>ЕдеСОШ</t>
  </si>
  <si>
    <t>РосСОШ</t>
  </si>
  <si>
    <t>ОрлСОШ</t>
  </si>
  <si>
    <t>ПлоСОШ</t>
  </si>
  <si>
    <t>ЕдемСОШ</t>
  </si>
  <si>
    <t>Кулаков Владимир</t>
  </si>
  <si>
    <t>Молчанов Сергей</t>
  </si>
  <si>
    <t>Рыпаков Никита(л)</t>
  </si>
  <si>
    <t>Волковинский Станислав(л)</t>
  </si>
  <si>
    <t>Иевлева Лилия</t>
  </si>
  <si>
    <t>Рогуев Егор</t>
  </si>
  <si>
    <t>Лесуков Василий</t>
  </si>
  <si>
    <t>Вторая Евгения</t>
  </si>
  <si>
    <t>Чеснокова Екатерина(л)</t>
  </si>
  <si>
    <t>Новоселова Анжелика(л)</t>
  </si>
  <si>
    <t>Савинов Даниил</t>
  </si>
  <si>
    <t>Юшкевич Илья</t>
  </si>
  <si>
    <t>Николаева Кира</t>
  </si>
  <si>
    <t>Магетов Андрей</t>
  </si>
  <si>
    <t>Темежников Егор</t>
  </si>
  <si>
    <t>Белый Никита</t>
  </si>
  <si>
    <t>Берёзкина Эльвира</t>
  </si>
  <si>
    <t>Чеботарь Егор(л)</t>
  </si>
  <si>
    <t>Леонец Ярослав(л)</t>
  </si>
  <si>
    <t>Молчанов Никита(л)</t>
  </si>
  <si>
    <t>ДЕВОЧКИ 2006 г.р. и младше</t>
  </si>
  <si>
    <t>Шаперова Юлия(л)</t>
  </si>
  <si>
    <t>Танин Андрей(л)</t>
  </si>
  <si>
    <t>Воробьев Глеб</t>
  </si>
  <si>
    <t>Петров Александр</t>
  </si>
  <si>
    <t>Петров павел</t>
  </si>
  <si>
    <t>Коптяева Анастасия</t>
  </si>
  <si>
    <t>Кузнецов Владимир</t>
  </si>
  <si>
    <t>Третьякова Анастасия</t>
  </si>
  <si>
    <t>Ожигин дмитрий</t>
  </si>
  <si>
    <t>н/с</t>
  </si>
  <si>
    <t>12_13</t>
  </si>
  <si>
    <t>5_6</t>
  </si>
  <si>
    <t>н/ф</t>
  </si>
  <si>
    <t>21_22</t>
  </si>
  <si>
    <t>32_33</t>
  </si>
  <si>
    <t>45_46</t>
  </si>
  <si>
    <t>22_23</t>
  </si>
  <si>
    <t>Ергина Ангелина(л)</t>
  </si>
</sst>
</file>

<file path=xl/styles.xml><?xml version="1.0" encoding="utf-8"?>
<styleSheet xmlns="http://schemas.openxmlformats.org/spreadsheetml/2006/main">
  <numFmts count="4">
    <numFmt numFmtId="164" formatCode="mm:ss.0;@"/>
    <numFmt numFmtId="165" formatCode="dd/mm/yy"/>
    <numFmt numFmtId="166" formatCode="mm:ss.00"/>
    <numFmt numFmtId="167" formatCode="hh:mm"/>
  </numFmts>
  <fonts count="3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Font="1"/>
    <xf numFmtId="0" fontId="5" fillId="0" borderId="0" xfId="1" applyFont="1"/>
    <xf numFmtId="164" fontId="1" fillId="0" borderId="0" xfId="1" applyNumberFormat="1"/>
    <xf numFmtId="164" fontId="4" fillId="0" borderId="0" xfId="1" applyNumberFormat="1" applyFont="1"/>
    <xf numFmtId="0" fontId="6" fillId="2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left"/>
    </xf>
    <xf numFmtId="45" fontId="6" fillId="0" borderId="0" xfId="1" applyNumberFormat="1" applyFont="1" applyBorder="1"/>
    <xf numFmtId="0" fontId="6" fillId="0" borderId="0" xfId="1" applyFont="1" applyAlignment="1"/>
    <xf numFmtId="0" fontId="10" fillId="0" borderId="0" xfId="7" applyFont="1"/>
    <xf numFmtId="0" fontId="9" fillId="0" borderId="0" xfId="7" applyFont="1"/>
    <xf numFmtId="0" fontId="1" fillId="0" borderId="0" xfId="7"/>
    <xf numFmtId="0" fontId="11" fillId="0" borderId="0" xfId="8" applyFont="1"/>
    <xf numFmtId="0" fontId="11" fillId="0" borderId="0" xfId="8" applyFont="1" applyBorder="1" applyAlignment="1">
      <alignment horizontal="center"/>
    </xf>
    <xf numFmtId="0" fontId="12" fillId="0" borderId="0" xfId="8" applyFont="1" applyBorder="1"/>
    <xf numFmtId="0" fontId="13" fillId="0" borderId="0" xfId="8" applyFont="1" applyBorder="1" applyAlignment="1">
      <alignment horizontal="center"/>
    </xf>
    <xf numFmtId="0" fontId="14" fillId="0" borderId="0" xfId="8" applyFont="1"/>
    <xf numFmtId="0" fontId="15" fillId="0" borderId="0" xfId="8" applyFont="1"/>
    <xf numFmtId="164" fontId="1" fillId="3" borderId="1" xfId="1" applyNumberFormat="1" applyFont="1" applyFill="1" applyBorder="1" applyAlignment="1">
      <alignment horizontal="center"/>
    </xf>
    <xf numFmtId="0" fontId="8" fillId="0" borderId="0" xfId="1" applyFont="1"/>
    <xf numFmtId="0" fontId="6" fillId="0" borderId="0" xfId="8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16" fillId="0" borderId="0" xfId="7" applyFont="1" applyAlignment="1">
      <alignment horizontal="center"/>
    </xf>
    <xf numFmtId="0" fontId="16" fillId="0" borderId="0" xfId="7" applyFont="1"/>
    <xf numFmtId="0" fontId="17" fillId="0" borderId="0" xfId="8" applyFont="1"/>
    <xf numFmtId="166" fontId="1" fillId="0" borderId="1" xfId="1" applyNumberFormat="1" applyFont="1" applyBorder="1" applyAlignment="1">
      <alignment horizontal="center"/>
    </xf>
    <xf numFmtId="47" fontId="1" fillId="0" borderId="0" xfId="1" applyNumberFormat="1" applyFont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164" fontId="1" fillId="0" borderId="0" xfId="1" applyNumberFormat="1" applyFont="1"/>
    <xf numFmtId="0" fontId="3" fillId="0" borderId="0" xfId="1" applyFont="1" applyAlignment="1"/>
    <xf numFmtId="0" fontId="1" fillId="0" borderId="0" xfId="1" applyAlignment="1"/>
    <xf numFmtId="0" fontId="5" fillId="0" borderId="0" xfId="1" applyFont="1" applyAlignment="1"/>
    <xf numFmtId="0" fontId="1" fillId="2" borderId="1" xfId="1" applyFont="1" applyFill="1" applyBorder="1" applyAlignment="1">
      <alignment horizontal="center"/>
    </xf>
    <xf numFmtId="0" fontId="8" fillId="0" borderId="0" xfId="1" applyFont="1" applyBorder="1" applyAlignment="1">
      <alignment horizontal="left"/>
    </xf>
    <xf numFmtId="166" fontId="1" fillId="0" borderId="0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0" fontId="0" fillId="0" borderId="0" xfId="0" applyBorder="1"/>
    <xf numFmtId="0" fontId="1" fillId="0" borderId="2" xfId="1" applyFont="1" applyBorder="1" applyAlignment="1">
      <alignment horizontal="center"/>
    </xf>
    <xf numFmtId="166" fontId="1" fillId="0" borderId="5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166" fontId="21" fillId="0" borderId="0" xfId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" xfId="0" applyFont="1" applyBorder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1" fillId="0" borderId="1" xfId="1" applyFont="1" applyBorder="1"/>
    <xf numFmtId="0" fontId="0" fillId="0" borderId="0" xfId="0" applyFont="1"/>
    <xf numFmtId="0" fontId="23" fillId="0" borderId="1" xfId="1" applyFont="1" applyBorder="1"/>
    <xf numFmtId="0" fontId="1" fillId="0" borderId="2" xfId="1" applyFont="1" applyBorder="1"/>
    <xf numFmtId="0" fontId="18" fillId="0" borderId="1" xfId="0" applyFont="1" applyBorder="1" applyAlignment="1">
      <alignment horizontal="left"/>
    </xf>
    <xf numFmtId="0" fontId="1" fillId="0" borderId="5" xfId="1" applyFont="1" applyBorder="1"/>
    <xf numFmtId="166" fontId="12" fillId="0" borderId="0" xfId="8" applyNumberFormat="1" applyFont="1" applyBorder="1" applyAlignment="1">
      <alignment horizontal="center"/>
    </xf>
    <xf numFmtId="166" fontId="13" fillId="0" borderId="0" xfId="8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6" fillId="0" borderId="0" xfId="1" applyFont="1" applyBorder="1" applyAlignment="1"/>
    <xf numFmtId="0" fontId="23" fillId="0" borderId="5" xfId="1" applyFont="1" applyBorder="1"/>
    <xf numFmtId="165" fontId="1" fillId="0" borderId="0" xfId="1" applyNumberFormat="1" applyFont="1"/>
    <xf numFmtId="0" fontId="18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2" xfId="8" applyFont="1" applyBorder="1" applyAlignment="1">
      <alignment horizontal="center"/>
    </xf>
    <xf numFmtId="0" fontId="25" fillId="0" borderId="3" xfId="8" applyFont="1" applyBorder="1" applyAlignment="1">
      <alignment horizontal="center"/>
    </xf>
    <xf numFmtId="0" fontId="25" fillId="0" borderId="5" xfId="8" applyFont="1" applyBorder="1" applyAlignment="1">
      <alignment horizontal="center"/>
    </xf>
    <xf numFmtId="0" fontId="25" fillId="0" borderId="6" xfId="8" applyFont="1" applyBorder="1" applyAlignment="1">
      <alignment horizontal="center"/>
    </xf>
    <xf numFmtId="0" fontId="25" fillId="0" borderId="4" xfId="8" applyFont="1" applyBorder="1" applyAlignment="1">
      <alignment horizontal="left"/>
    </xf>
    <xf numFmtId="0" fontId="25" fillId="0" borderId="7" xfId="8" applyFont="1" applyBorder="1" applyAlignment="1">
      <alignment horizontal="left"/>
    </xf>
    <xf numFmtId="166" fontId="25" fillId="0" borderId="1" xfId="8" applyNumberFormat="1" applyFont="1" applyBorder="1" applyAlignment="1">
      <alignment horizontal="center"/>
    </xf>
    <xf numFmtId="0" fontId="17" fillId="0" borderId="1" xfId="8" applyFont="1" applyBorder="1" applyAlignment="1">
      <alignment horizontal="center"/>
    </xf>
    <xf numFmtId="0" fontId="25" fillId="0" borderId="1" xfId="8" applyFont="1" applyBorder="1"/>
    <xf numFmtId="166" fontId="25" fillId="0" borderId="1" xfId="1" applyNumberFormat="1" applyFont="1" applyBorder="1" applyAlignment="1">
      <alignment horizontal="center"/>
    </xf>
    <xf numFmtId="0" fontId="26" fillId="0" borderId="1" xfId="8" applyFont="1" applyBorder="1" applyAlignment="1">
      <alignment horizontal="center"/>
    </xf>
    <xf numFmtId="0" fontId="27" fillId="0" borderId="0" xfId="0" applyFont="1"/>
    <xf numFmtId="0" fontId="17" fillId="0" borderId="0" xfId="8" applyFont="1" applyBorder="1" applyAlignment="1">
      <alignment horizontal="center"/>
    </xf>
    <xf numFmtId="0" fontId="25" fillId="0" borderId="0" xfId="8" applyFont="1" applyBorder="1"/>
    <xf numFmtId="166" fontId="25" fillId="0" borderId="0" xfId="8" applyNumberFormat="1" applyFont="1" applyBorder="1" applyAlignment="1">
      <alignment horizontal="center"/>
    </xf>
    <xf numFmtId="166" fontId="26" fillId="0" borderId="0" xfId="8" applyNumberFormat="1" applyFont="1" applyBorder="1" applyAlignment="1">
      <alignment horizontal="center"/>
    </xf>
    <xf numFmtId="0" fontId="26" fillId="0" borderId="0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0" xfId="8" applyFont="1"/>
    <xf numFmtId="0" fontId="1" fillId="0" borderId="0" xfId="8" applyFont="1" applyBorder="1" applyAlignment="1">
      <alignment horizontal="left"/>
    </xf>
    <xf numFmtId="167" fontId="1" fillId="0" borderId="0" xfId="8" applyNumberFormat="1" applyFont="1" applyBorder="1" applyAlignment="1">
      <alignment horizontal="left"/>
    </xf>
    <xf numFmtId="0" fontId="1" fillId="0" borderId="0" xfId="1" applyFont="1" applyAlignment="1"/>
    <xf numFmtId="0" fontId="0" fillId="0" borderId="0" xfId="0" applyAlignment="1">
      <alignment horizontal="center"/>
    </xf>
    <xf numFmtId="0" fontId="25" fillId="0" borderId="1" xfId="8" applyFont="1" applyBorder="1" applyAlignment="1">
      <alignment horizontal="left"/>
    </xf>
    <xf numFmtId="166" fontId="26" fillId="0" borderId="1" xfId="8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8" applyFont="1"/>
    <xf numFmtId="0" fontId="24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47" fontId="0" fillId="0" borderId="0" xfId="0" applyNumberForma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3" borderId="0" xfId="0" applyFill="1"/>
    <xf numFmtId="0" fontId="29" fillId="18" borderId="0" xfId="0" applyFont="1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30" fillId="4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1" applyAlignment="1">
      <alignment horizontal="center"/>
    </xf>
    <xf numFmtId="0" fontId="11" fillId="0" borderId="0" xfId="8" applyFont="1" applyAlignment="1">
      <alignment horizontal="center"/>
    </xf>
    <xf numFmtId="0" fontId="25" fillId="0" borderId="7" xfId="8" applyFont="1" applyBorder="1" applyAlignment="1">
      <alignment horizontal="center"/>
    </xf>
    <xf numFmtId="0" fontId="25" fillId="0" borderId="1" xfId="8" applyFont="1" applyBorder="1" applyAlignment="1">
      <alignment horizontal="center"/>
    </xf>
    <xf numFmtId="0" fontId="25" fillId="0" borderId="4" xfId="8" applyFont="1" applyBorder="1" applyAlignment="1">
      <alignment horizontal="center"/>
    </xf>
    <xf numFmtId="0" fontId="26" fillId="0" borderId="1" xfId="8" applyFont="1" applyBorder="1" applyAlignment="1">
      <alignment horizontal="center"/>
    </xf>
    <xf numFmtId="0" fontId="26" fillId="0" borderId="5" xfId="8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25" fillId="0" borderId="2" xfId="8" applyFont="1" applyBorder="1" applyAlignment="1">
      <alignment horizontal="center"/>
    </xf>
    <xf numFmtId="0" fontId="25" fillId="0" borderId="5" xfId="8" applyFont="1" applyBorder="1" applyAlignment="1">
      <alignment horizont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Коман" xfId="8"/>
    <cellStyle name="Обычный_Лист1" xfId="1"/>
    <cellStyle name="Обычный_Пор старта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3"/>
  <sheetViews>
    <sheetView zoomScale="90" zoomScaleNormal="90" workbookViewId="0">
      <selection activeCell="K1" sqref="I1:K1048576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  <col min="9" max="9" width="0" hidden="1" customWidth="1"/>
    <col min="10" max="11" width="0" style="116" hidden="1" customWidth="1"/>
  </cols>
  <sheetData>
    <row r="1" spans="1:11">
      <c r="A1" s="1" t="s">
        <v>37</v>
      </c>
      <c r="B1" s="1"/>
      <c r="C1" s="1"/>
      <c r="D1" s="1"/>
      <c r="E1" s="1"/>
      <c r="F1" s="1"/>
    </row>
    <row r="2" spans="1:11">
      <c r="A2" s="139" t="s">
        <v>40</v>
      </c>
      <c r="B2" s="139"/>
      <c r="C2" s="139"/>
      <c r="D2" s="139"/>
      <c r="E2" s="139"/>
      <c r="F2" s="139"/>
    </row>
    <row r="3" spans="1:11">
      <c r="A3" s="2"/>
      <c r="B3" s="3"/>
      <c r="C3" s="3"/>
      <c r="D3" s="3"/>
      <c r="E3" s="3"/>
      <c r="F3" s="1"/>
    </row>
    <row r="4" spans="1:11" ht="15.6">
      <c r="A4" s="37" t="s">
        <v>38</v>
      </c>
      <c r="B4" s="38"/>
      <c r="C4" s="38"/>
      <c r="D4" s="38"/>
      <c r="E4" s="38"/>
      <c r="F4" s="38"/>
    </row>
    <row r="5" spans="1:11" ht="15.6">
      <c r="A5" s="39" t="s">
        <v>59</v>
      </c>
      <c r="B5" s="38"/>
      <c r="C5" s="38"/>
      <c r="D5" s="38"/>
      <c r="E5" s="38"/>
      <c r="F5" s="38"/>
    </row>
    <row r="6" spans="1:11" ht="15.6">
      <c r="A6" s="4"/>
      <c r="B6" s="1"/>
      <c r="C6" s="1"/>
      <c r="D6" s="1"/>
      <c r="E6" s="1"/>
      <c r="F6" s="1"/>
    </row>
    <row r="7" spans="1:11">
      <c r="A7" s="1"/>
      <c r="B7" s="10" t="s">
        <v>53</v>
      </c>
      <c r="C7" s="1"/>
      <c r="D7" s="1"/>
      <c r="E7" s="1"/>
      <c r="F7" s="5"/>
    </row>
    <row r="8" spans="1:11">
      <c r="A8" s="2" t="s">
        <v>25</v>
      </c>
      <c r="B8" s="2"/>
      <c r="C8" s="1"/>
      <c r="D8" s="1"/>
      <c r="E8" s="2" t="s">
        <v>57</v>
      </c>
      <c r="F8" s="6"/>
    </row>
    <row r="9" spans="1:11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11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11">
      <c r="A11" s="1"/>
      <c r="B11" s="1"/>
      <c r="C11" s="77"/>
      <c r="D11" s="27"/>
      <c r="E11" s="36"/>
      <c r="F11" s="1"/>
    </row>
    <row r="12" spans="1:11">
      <c r="A12" s="1"/>
      <c r="B12" s="1"/>
      <c r="C12" s="1"/>
      <c r="D12" s="27"/>
      <c r="E12" s="5"/>
      <c r="F12" s="1"/>
    </row>
    <row r="13" spans="1:11">
      <c r="A13" s="11" t="s">
        <v>56</v>
      </c>
      <c r="B13" s="10"/>
      <c r="C13" s="10"/>
      <c r="D13" s="9" t="s">
        <v>43</v>
      </c>
      <c r="E13" s="10"/>
      <c r="F13" s="34"/>
    </row>
    <row r="14" spans="1:11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11">
      <c r="A15" s="82">
        <v>1</v>
      </c>
      <c r="B15" s="57" t="s">
        <v>64</v>
      </c>
      <c r="C15" s="8">
        <v>2002</v>
      </c>
      <c r="D15" s="56" t="s">
        <v>62</v>
      </c>
      <c r="E15" s="8">
        <v>131</v>
      </c>
      <c r="F15" s="33">
        <v>6.215277777777777E-3</v>
      </c>
      <c r="G15" s="58">
        <f t="shared" ref="G15:G39" si="0">RANK(F15,$F$15:$F$39,1)</f>
        <v>6</v>
      </c>
      <c r="I15" s="114" t="s">
        <v>62</v>
      </c>
      <c r="J15" s="116">
        <f>SMALL(F15:F17,1)</f>
        <v>6.215277777777777E-3</v>
      </c>
      <c r="K15" s="116">
        <f>SMALL(F15:F17,2)</f>
        <v>6.7013888888888887E-3</v>
      </c>
    </row>
    <row r="16" spans="1:11">
      <c r="A16" s="82">
        <v>2</v>
      </c>
      <c r="B16" s="57" t="s">
        <v>280</v>
      </c>
      <c r="C16" s="8">
        <v>2002</v>
      </c>
      <c r="D16" s="56" t="s">
        <v>62</v>
      </c>
      <c r="E16" s="8">
        <v>132</v>
      </c>
      <c r="F16" s="33">
        <v>6.7013888888888887E-3</v>
      </c>
      <c r="G16" s="58">
        <f t="shared" si="0"/>
        <v>13</v>
      </c>
      <c r="I16" s="114"/>
    </row>
    <row r="17" spans="1:11">
      <c r="A17" s="82">
        <v>3</v>
      </c>
      <c r="B17" s="66" t="s">
        <v>65</v>
      </c>
      <c r="C17" s="44">
        <v>2000</v>
      </c>
      <c r="D17" s="56" t="s">
        <v>62</v>
      </c>
      <c r="E17" s="8">
        <v>133</v>
      </c>
      <c r="F17" s="33">
        <v>7.0254629629629634E-3</v>
      </c>
      <c r="G17" s="58">
        <f t="shared" si="0"/>
        <v>18</v>
      </c>
      <c r="I17" s="114"/>
    </row>
    <row r="18" spans="1:11">
      <c r="A18" s="82">
        <v>4</v>
      </c>
      <c r="B18" s="57" t="s">
        <v>259</v>
      </c>
      <c r="C18" s="8">
        <v>2000</v>
      </c>
      <c r="D18" s="43" t="s">
        <v>78</v>
      </c>
      <c r="E18" s="8">
        <v>134</v>
      </c>
      <c r="F18" s="33">
        <v>6.6666666666666671E-3</v>
      </c>
      <c r="G18" s="58">
        <f t="shared" si="0"/>
        <v>11</v>
      </c>
      <c r="I18" s="118" t="s">
        <v>78</v>
      </c>
      <c r="J18" s="116">
        <f>SMALL(F18:F20,1)</f>
        <v>6.5046296296296302E-3</v>
      </c>
      <c r="K18" s="116">
        <f>SMALL(F18:F20,2)</f>
        <v>6.6666666666666671E-3</v>
      </c>
    </row>
    <row r="19" spans="1:11">
      <c r="A19" s="82">
        <v>5</v>
      </c>
      <c r="B19" s="57" t="s">
        <v>87</v>
      </c>
      <c r="C19" s="8">
        <v>2000</v>
      </c>
      <c r="D19" s="56" t="s">
        <v>78</v>
      </c>
      <c r="E19" s="8">
        <v>135</v>
      </c>
      <c r="F19" s="33">
        <v>6.9791666666666674E-3</v>
      </c>
      <c r="G19" s="58">
        <f t="shared" si="0"/>
        <v>17</v>
      </c>
      <c r="I19" s="118"/>
    </row>
    <row r="20" spans="1:11">
      <c r="A20" s="82">
        <v>6</v>
      </c>
      <c r="B20" s="57" t="s">
        <v>88</v>
      </c>
      <c r="C20" s="8">
        <v>2000</v>
      </c>
      <c r="D20" s="43" t="s">
        <v>78</v>
      </c>
      <c r="E20" s="8">
        <v>136</v>
      </c>
      <c r="F20" s="33">
        <v>6.5046296296296302E-3</v>
      </c>
      <c r="G20" s="58">
        <f t="shared" si="0"/>
        <v>8</v>
      </c>
      <c r="I20" s="118"/>
    </row>
    <row r="21" spans="1:11">
      <c r="A21" s="82">
        <v>7</v>
      </c>
      <c r="B21" s="57" t="s">
        <v>109</v>
      </c>
      <c r="C21" s="8">
        <v>2001</v>
      </c>
      <c r="D21" s="43" t="s">
        <v>30</v>
      </c>
      <c r="E21" s="8">
        <v>137</v>
      </c>
      <c r="F21" s="33">
        <v>6.3425925925925915E-3</v>
      </c>
      <c r="G21" s="58">
        <f t="shared" si="0"/>
        <v>7</v>
      </c>
      <c r="I21" s="121" t="s">
        <v>237</v>
      </c>
      <c r="J21" s="116">
        <f>SMALL(F21:F23,1)</f>
        <v>6.3425925925925915E-3</v>
      </c>
      <c r="K21" s="116">
        <f>SMALL(F21:F23,2)</f>
        <v>6.5624999999999998E-3</v>
      </c>
    </row>
    <row r="22" spans="1:11">
      <c r="A22" s="82">
        <v>8</v>
      </c>
      <c r="B22" s="57" t="s">
        <v>110</v>
      </c>
      <c r="C22" s="8">
        <v>2001</v>
      </c>
      <c r="D22" s="43" t="s">
        <v>30</v>
      </c>
      <c r="E22" s="8">
        <v>138</v>
      </c>
      <c r="F22" s="33">
        <v>6.5624999999999998E-3</v>
      </c>
      <c r="G22" s="58">
        <f t="shared" si="0"/>
        <v>9</v>
      </c>
      <c r="I22" s="121"/>
    </row>
    <row r="23" spans="1:11">
      <c r="A23" s="82">
        <v>9</v>
      </c>
      <c r="B23" s="57" t="s">
        <v>111</v>
      </c>
      <c r="C23" s="8">
        <v>2000</v>
      </c>
      <c r="D23" s="43" t="s">
        <v>30</v>
      </c>
      <c r="E23" s="8">
        <v>139</v>
      </c>
      <c r="F23" s="33">
        <v>6.7245370370370367E-3</v>
      </c>
      <c r="G23" s="58">
        <f t="shared" si="0"/>
        <v>14</v>
      </c>
      <c r="I23" s="121"/>
    </row>
    <row r="24" spans="1:11">
      <c r="A24" s="82">
        <v>10</v>
      </c>
      <c r="B24" s="57" t="s">
        <v>118</v>
      </c>
      <c r="C24" s="8">
        <v>2000</v>
      </c>
      <c r="D24" s="56" t="s">
        <v>29</v>
      </c>
      <c r="E24" s="8">
        <v>140</v>
      </c>
      <c r="F24" s="33">
        <v>6.5972222222222222E-3</v>
      </c>
      <c r="G24" s="58">
        <f t="shared" si="0"/>
        <v>10</v>
      </c>
      <c r="I24" s="122" t="s">
        <v>236</v>
      </c>
      <c r="J24" s="116">
        <f>SMALL(F24:F25,1)</f>
        <v>6.5972222222222222E-3</v>
      </c>
      <c r="K24" s="116">
        <f>SMALL(F24:F25,2)</f>
        <v>6.8865740740740736E-3</v>
      </c>
    </row>
    <row r="25" spans="1:11">
      <c r="A25" s="82">
        <v>11</v>
      </c>
      <c r="B25" s="57" t="s">
        <v>119</v>
      </c>
      <c r="C25" s="8">
        <v>2002</v>
      </c>
      <c r="D25" s="56" t="s">
        <v>29</v>
      </c>
      <c r="E25" s="8">
        <v>141</v>
      </c>
      <c r="F25" s="33">
        <v>6.8865740740740736E-3</v>
      </c>
      <c r="G25" s="58">
        <f t="shared" si="0"/>
        <v>16</v>
      </c>
      <c r="I25" s="122"/>
    </row>
    <row r="26" spans="1:11">
      <c r="A26" s="82">
        <v>12</v>
      </c>
      <c r="B26" s="57" t="s">
        <v>149</v>
      </c>
      <c r="C26" s="8">
        <v>2001</v>
      </c>
      <c r="D26" s="56" t="s">
        <v>34</v>
      </c>
      <c r="E26" s="8">
        <v>142</v>
      </c>
      <c r="F26" s="33">
        <v>7.1180555555555554E-3</v>
      </c>
      <c r="G26" s="58">
        <f t="shared" si="0"/>
        <v>20</v>
      </c>
      <c r="I26" s="125" t="s">
        <v>238</v>
      </c>
      <c r="J26" s="116">
        <f>SMALL(F26:F27,1)</f>
        <v>7.1180555555555554E-3</v>
      </c>
      <c r="K26" s="116">
        <f>SMALL(F26:F27,2)</f>
        <v>7.3379629629629628E-3</v>
      </c>
    </row>
    <row r="27" spans="1:11">
      <c r="A27" s="82">
        <v>13</v>
      </c>
      <c r="B27" s="57" t="s">
        <v>150</v>
      </c>
      <c r="C27" s="8">
        <v>2002</v>
      </c>
      <c r="D27" s="56" t="s">
        <v>34</v>
      </c>
      <c r="E27" s="8">
        <v>143</v>
      </c>
      <c r="F27" s="33">
        <v>7.3379629629629628E-3</v>
      </c>
      <c r="G27" s="58">
        <f t="shared" si="0"/>
        <v>22</v>
      </c>
      <c r="I27" s="125"/>
    </row>
    <row r="28" spans="1:11">
      <c r="A28" s="82">
        <v>14</v>
      </c>
      <c r="B28" s="57" t="s">
        <v>181</v>
      </c>
      <c r="C28" s="8">
        <v>2000</v>
      </c>
      <c r="D28" s="56" t="s">
        <v>31</v>
      </c>
      <c r="E28" s="8">
        <v>144</v>
      </c>
      <c r="F28" s="33">
        <v>8.113425925925925E-3</v>
      </c>
      <c r="G28" s="58">
        <f t="shared" si="0"/>
        <v>25</v>
      </c>
      <c r="I28" s="124" t="s">
        <v>239</v>
      </c>
      <c r="J28" s="116">
        <f>SMALL(F28:F29,1)</f>
        <v>8.1018518518518514E-3</v>
      </c>
      <c r="K28" s="116">
        <f>SMALL(F28:F29,2)</f>
        <v>8.113425925925925E-3</v>
      </c>
    </row>
    <row r="29" spans="1:11">
      <c r="A29" s="82">
        <v>15</v>
      </c>
      <c r="B29" s="60" t="s">
        <v>182</v>
      </c>
      <c r="C29" s="8">
        <v>2002</v>
      </c>
      <c r="D29" s="56" t="s">
        <v>31</v>
      </c>
      <c r="E29" s="8">
        <v>145</v>
      </c>
      <c r="F29" s="33">
        <v>8.1018518518518514E-3</v>
      </c>
      <c r="G29" s="58">
        <f t="shared" si="0"/>
        <v>24</v>
      </c>
      <c r="I29" s="124"/>
    </row>
    <row r="30" spans="1:11">
      <c r="A30" s="82">
        <v>16</v>
      </c>
      <c r="B30" s="60" t="s">
        <v>199</v>
      </c>
      <c r="C30" s="47">
        <v>2002</v>
      </c>
      <c r="D30" s="49" t="s">
        <v>196</v>
      </c>
      <c r="E30" s="8">
        <v>146</v>
      </c>
      <c r="F30" s="33">
        <v>7.037037037037037E-3</v>
      </c>
      <c r="G30" s="58">
        <f t="shared" si="0"/>
        <v>19</v>
      </c>
      <c r="I30" s="127" t="s">
        <v>240</v>
      </c>
      <c r="J30" s="116">
        <f>SMALL(F30:F32,1)</f>
        <v>6.8055555555555569E-3</v>
      </c>
      <c r="K30" s="116">
        <f>SMALL(F30:F32,2)</f>
        <v>7.037037037037037E-3</v>
      </c>
    </row>
    <row r="31" spans="1:11">
      <c r="A31" s="82">
        <v>17</v>
      </c>
      <c r="B31" s="57" t="s">
        <v>201</v>
      </c>
      <c r="C31" s="8">
        <v>2002</v>
      </c>
      <c r="D31" s="49" t="s">
        <v>196</v>
      </c>
      <c r="E31" s="8">
        <v>147</v>
      </c>
      <c r="F31" s="33">
        <v>6.8055555555555569E-3</v>
      </c>
      <c r="G31" s="58">
        <f t="shared" si="0"/>
        <v>15</v>
      </c>
      <c r="I31" s="127"/>
    </row>
    <row r="32" spans="1:11">
      <c r="A32" s="82">
        <v>18</v>
      </c>
      <c r="B32" s="57" t="s">
        <v>200</v>
      </c>
      <c r="C32" s="8">
        <v>2002</v>
      </c>
      <c r="D32" s="49" t="s">
        <v>196</v>
      </c>
      <c r="E32" s="8">
        <v>148</v>
      </c>
      <c r="F32" s="33">
        <v>7.1874999999999994E-3</v>
      </c>
      <c r="G32" s="58">
        <f t="shared" si="0"/>
        <v>21</v>
      </c>
      <c r="I32" s="127"/>
    </row>
    <row r="33" spans="1:11">
      <c r="A33" s="82">
        <v>19</v>
      </c>
      <c r="B33" s="62" t="s">
        <v>210</v>
      </c>
      <c r="C33" s="8">
        <v>2001</v>
      </c>
      <c r="D33" s="49" t="s">
        <v>35</v>
      </c>
      <c r="E33" s="8">
        <v>149</v>
      </c>
      <c r="F33" s="45">
        <v>7.5810185185185182E-3</v>
      </c>
      <c r="G33" s="58">
        <f t="shared" si="0"/>
        <v>23</v>
      </c>
      <c r="I33" s="113" t="s">
        <v>241</v>
      </c>
      <c r="J33" s="116">
        <f>SMALL(F33:F34,1)</f>
        <v>6.6898148148148142E-3</v>
      </c>
      <c r="K33" s="116">
        <f>SMALL(F33:F34,2)</f>
        <v>7.5810185185185182E-3</v>
      </c>
    </row>
    <row r="34" spans="1:11">
      <c r="A34" s="82">
        <v>20</v>
      </c>
      <c r="B34" s="57" t="s">
        <v>211</v>
      </c>
      <c r="C34" s="8">
        <v>2001</v>
      </c>
      <c r="D34" s="49" t="s">
        <v>35</v>
      </c>
      <c r="E34" s="8">
        <v>150</v>
      </c>
      <c r="F34" s="33">
        <v>6.6898148148148142E-3</v>
      </c>
      <c r="G34" s="58">
        <f t="shared" si="0"/>
        <v>12</v>
      </c>
      <c r="I34" s="113"/>
    </row>
    <row r="35" spans="1:11">
      <c r="A35" s="82">
        <v>21</v>
      </c>
      <c r="B35" s="62" t="s">
        <v>228</v>
      </c>
      <c r="C35" s="8">
        <v>2000</v>
      </c>
      <c r="D35" s="49" t="s">
        <v>21</v>
      </c>
      <c r="E35" s="8">
        <v>151</v>
      </c>
      <c r="F35" s="33">
        <v>5.6712962962962958E-3</v>
      </c>
      <c r="G35" s="137">
        <f t="shared" si="0"/>
        <v>3</v>
      </c>
    </row>
    <row r="36" spans="1:11">
      <c r="A36" s="82">
        <v>22</v>
      </c>
      <c r="B36" s="55" t="s">
        <v>227</v>
      </c>
      <c r="C36" s="44">
        <v>2002</v>
      </c>
      <c r="D36" s="49" t="s">
        <v>21</v>
      </c>
      <c r="E36" s="8">
        <v>152</v>
      </c>
      <c r="F36" s="33">
        <v>5.5439814814814822E-3</v>
      </c>
      <c r="G36" s="137">
        <f t="shared" si="0"/>
        <v>2</v>
      </c>
    </row>
    <row r="37" spans="1:11">
      <c r="A37" s="82">
        <v>23</v>
      </c>
      <c r="B37" s="62" t="s">
        <v>290</v>
      </c>
      <c r="C37" s="8">
        <v>2000</v>
      </c>
      <c r="D37" s="49" t="s">
        <v>21</v>
      </c>
      <c r="E37" s="8">
        <v>153</v>
      </c>
      <c r="F37" s="33">
        <v>5.8564814814814825E-3</v>
      </c>
      <c r="G37" s="58">
        <f t="shared" si="0"/>
        <v>4</v>
      </c>
    </row>
    <row r="38" spans="1:11">
      <c r="A38" s="82">
        <v>24</v>
      </c>
      <c r="B38" s="57" t="s">
        <v>230</v>
      </c>
      <c r="C38" s="8">
        <v>2002</v>
      </c>
      <c r="D38" s="49" t="s">
        <v>21</v>
      </c>
      <c r="E38" s="8">
        <v>154</v>
      </c>
      <c r="F38" s="33">
        <v>5.3587962962962964E-3</v>
      </c>
      <c r="G38" s="137">
        <f t="shared" si="0"/>
        <v>1</v>
      </c>
    </row>
    <row r="39" spans="1:11">
      <c r="A39" s="82">
        <v>25</v>
      </c>
      <c r="B39" s="57" t="s">
        <v>233</v>
      </c>
      <c r="C39" s="8">
        <v>2002</v>
      </c>
      <c r="D39" s="56" t="s">
        <v>21</v>
      </c>
      <c r="E39" s="8">
        <v>155</v>
      </c>
      <c r="F39" s="33">
        <v>6.0185185185185177E-3</v>
      </c>
      <c r="G39" s="58">
        <f t="shared" si="0"/>
        <v>5</v>
      </c>
    </row>
    <row r="40" spans="1:11">
      <c r="A40" s="71"/>
      <c r="B40" s="80"/>
      <c r="C40" s="71"/>
      <c r="D40" s="79"/>
      <c r="E40" s="71"/>
      <c r="F40" s="42"/>
      <c r="G40" s="81"/>
    </row>
    <row r="41" spans="1:11">
      <c r="A41" s="12"/>
      <c r="B41" s="13" t="s">
        <v>12</v>
      </c>
      <c r="C41" s="12"/>
      <c r="D41" s="12"/>
      <c r="E41" s="14" t="s">
        <v>27</v>
      </c>
      <c r="F41" s="15"/>
    </row>
    <row r="42" spans="1:11">
      <c r="A42" s="35"/>
      <c r="B42" s="10" t="s">
        <v>13</v>
      </c>
      <c r="C42" s="10"/>
      <c r="D42" s="10"/>
      <c r="E42" s="16" t="s">
        <v>51</v>
      </c>
    </row>
    <row r="43" spans="1:11">
      <c r="A43" s="12"/>
      <c r="B43" s="50"/>
      <c r="C43" s="51"/>
      <c r="D43" s="52"/>
      <c r="E43" s="51"/>
      <c r="F43" s="53"/>
      <c r="G43" s="54"/>
    </row>
  </sheetData>
  <autoFilter ref="A14:G39"/>
  <sortState ref="C271:G279">
    <sortCondition ref="F58"/>
  </sortState>
  <mergeCells count="1">
    <mergeCell ref="A2:F2"/>
  </mergeCells>
  <dataValidations count="1">
    <dataValidation type="time" allowBlank="1" showInputMessage="1" showErrorMessage="1" sqref="F15:F39">
      <formula1>0</formula1>
      <formula2>0.0208333333333333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48"/>
  <sheetViews>
    <sheetView zoomScale="90" zoomScaleNormal="90" workbookViewId="0">
      <selection activeCell="K7" sqref="I1:K1048576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  <col min="9" max="11" width="0" hidden="1" customWidth="1"/>
  </cols>
  <sheetData>
    <row r="1" spans="1:11">
      <c r="A1" s="1" t="s">
        <v>37</v>
      </c>
      <c r="B1" s="1"/>
      <c r="C1" s="1"/>
      <c r="D1" s="1"/>
      <c r="E1" s="1"/>
      <c r="F1" s="1"/>
    </row>
    <row r="2" spans="1:11">
      <c r="A2" s="139" t="s">
        <v>40</v>
      </c>
      <c r="B2" s="139"/>
      <c r="C2" s="139"/>
      <c r="D2" s="139"/>
      <c r="E2" s="139"/>
      <c r="F2" s="139"/>
    </row>
    <row r="3" spans="1:11">
      <c r="A3" s="2"/>
      <c r="B3" s="3"/>
      <c r="C3" s="3"/>
      <c r="D3" s="3"/>
      <c r="E3" s="3"/>
      <c r="F3" s="1"/>
    </row>
    <row r="4" spans="1:11" ht="15.6">
      <c r="A4" s="37" t="s">
        <v>38</v>
      </c>
      <c r="B4" s="38"/>
      <c r="C4" s="38"/>
      <c r="D4" s="38"/>
      <c r="E4" s="38"/>
      <c r="F4" s="38"/>
    </row>
    <row r="5" spans="1:11" ht="15.6">
      <c r="A5" s="39" t="s">
        <v>59</v>
      </c>
      <c r="B5" s="38"/>
      <c r="C5" s="38"/>
      <c r="D5" s="38"/>
      <c r="E5" s="38"/>
      <c r="F5" s="38"/>
    </row>
    <row r="6" spans="1:11" ht="15.6">
      <c r="A6" s="4"/>
      <c r="B6" s="1"/>
      <c r="C6" s="1"/>
      <c r="D6" s="1"/>
      <c r="E6" s="1"/>
      <c r="F6" s="1"/>
    </row>
    <row r="7" spans="1:11">
      <c r="A7" s="1"/>
      <c r="B7" s="10" t="s">
        <v>53</v>
      </c>
      <c r="C7" s="1"/>
      <c r="D7" s="1"/>
      <c r="E7" s="1"/>
      <c r="F7" s="5"/>
    </row>
    <row r="8" spans="1:11">
      <c r="A8" s="2" t="s">
        <v>25</v>
      </c>
      <c r="B8" s="2"/>
      <c r="C8" s="1"/>
      <c r="D8" s="1"/>
      <c r="E8" s="2" t="s">
        <v>57</v>
      </c>
      <c r="F8" s="6"/>
    </row>
    <row r="9" spans="1:11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11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11">
      <c r="A11" s="1"/>
      <c r="B11" s="1"/>
      <c r="C11" s="1"/>
      <c r="D11" s="27"/>
      <c r="E11" s="5"/>
      <c r="F11" s="1"/>
    </row>
    <row r="12" spans="1:11">
      <c r="A12" s="12"/>
      <c r="B12" s="14"/>
      <c r="C12" s="12"/>
      <c r="D12" s="41"/>
      <c r="E12" s="12"/>
      <c r="F12" s="42"/>
      <c r="G12" s="46"/>
    </row>
    <row r="13" spans="1:11">
      <c r="A13" s="11" t="s">
        <v>58</v>
      </c>
      <c r="B13" s="10"/>
      <c r="C13" s="10"/>
      <c r="D13" s="29" t="s">
        <v>48</v>
      </c>
      <c r="E13" s="10"/>
      <c r="F13" s="5"/>
    </row>
    <row r="14" spans="1:11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11">
      <c r="A15" s="59">
        <v>1</v>
      </c>
      <c r="B15" s="62" t="s">
        <v>61</v>
      </c>
      <c r="C15" s="8">
        <v>2000</v>
      </c>
      <c r="D15" s="56" t="s">
        <v>62</v>
      </c>
      <c r="E15" s="8">
        <v>156</v>
      </c>
      <c r="F15" s="33">
        <v>7.1990740740740739E-3</v>
      </c>
      <c r="G15" s="138">
        <f t="shared" ref="G15:G41" si="0">RANK(F15,$F$15:$F$45,1)</f>
        <v>1</v>
      </c>
      <c r="I15" s="128" t="s">
        <v>62</v>
      </c>
      <c r="J15" s="116">
        <f>SMALL(F15:F17,1)</f>
        <v>7.1990740740740739E-3</v>
      </c>
      <c r="K15" s="116">
        <f>SMALL(F15:F17,2)</f>
        <v>7.3842592592592597E-3</v>
      </c>
    </row>
    <row r="16" spans="1:11">
      <c r="A16" s="44">
        <v>2</v>
      </c>
      <c r="B16" s="62" t="s">
        <v>63</v>
      </c>
      <c r="C16" s="8">
        <v>2001</v>
      </c>
      <c r="D16" s="56" t="s">
        <v>62</v>
      </c>
      <c r="E16" s="8">
        <v>157</v>
      </c>
      <c r="F16" s="33">
        <v>7.3842592592592597E-3</v>
      </c>
      <c r="G16" s="59">
        <f t="shared" si="0"/>
        <v>4</v>
      </c>
      <c r="I16" s="128"/>
    </row>
    <row r="17" spans="1:11">
      <c r="A17" s="59">
        <v>3</v>
      </c>
      <c r="B17" s="62" t="s">
        <v>275</v>
      </c>
      <c r="C17" s="8">
        <v>2002</v>
      </c>
      <c r="D17" s="56" t="s">
        <v>62</v>
      </c>
      <c r="E17" s="8">
        <v>158</v>
      </c>
      <c r="F17" s="33">
        <v>8.0787037037037043E-3</v>
      </c>
      <c r="G17" s="59">
        <f t="shared" si="0"/>
        <v>11</v>
      </c>
      <c r="I17" s="128"/>
    </row>
    <row r="18" spans="1:11">
      <c r="A18" s="44">
        <v>4</v>
      </c>
      <c r="B18" s="62" t="s">
        <v>274</v>
      </c>
      <c r="C18" s="8">
        <v>2001</v>
      </c>
      <c r="D18" s="56" t="s">
        <v>62</v>
      </c>
      <c r="E18" s="8">
        <v>159</v>
      </c>
      <c r="F18" s="33">
        <v>7.9976851851851858E-3</v>
      </c>
      <c r="G18" s="59">
        <f t="shared" si="0"/>
        <v>8</v>
      </c>
    </row>
    <row r="19" spans="1:11">
      <c r="A19" s="59">
        <v>5</v>
      </c>
      <c r="B19" s="62" t="s">
        <v>74</v>
      </c>
      <c r="C19" s="8">
        <v>2002</v>
      </c>
      <c r="D19" s="43" t="s">
        <v>62</v>
      </c>
      <c r="E19" s="8">
        <v>160</v>
      </c>
      <c r="F19" s="33">
        <v>8.0208333333333329E-3</v>
      </c>
      <c r="G19" s="59">
        <f t="shared" si="0"/>
        <v>10</v>
      </c>
    </row>
    <row r="20" spans="1:11">
      <c r="A20" s="44">
        <v>6</v>
      </c>
      <c r="B20" s="62" t="s">
        <v>84</v>
      </c>
      <c r="C20" s="8">
        <v>2002</v>
      </c>
      <c r="D20" s="56" t="s">
        <v>78</v>
      </c>
      <c r="E20" s="8">
        <v>161</v>
      </c>
      <c r="F20" s="33">
        <v>7.3032407407407412E-3</v>
      </c>
      <c r="G20" s="138">
        <f t="shared" si="0"/>
        <v>3</v>
      </c>
      <c r="I20" s="129" t="s">
        <v>78</v>
      </c>
      <c r="J20" s="116">
        <f>SMALL(F20:F22,1)</f>
        <v>7.3032407407407412E-3</v>
      </c>
      <c r="K20" s="116">
        <f>SMALL(F20:F22,2)</f>
        <v>7.4768518518518526E-3</v>
      </c>
    </row>
    <row r="21" spans="1:11">
      <c r="A21" s="59">
        <v>7</v>
      </c>
      <c r="B21" s="62" t="s">
        <v>85</v>
      </c>
      <c r="C21" s="8">
        <v>2002</v>
      </c>
      <c r="D21" s="43" t="s">
        <v>78</v>
      </c>
      <c r="E21" s="8">
        <v>162</v>
      </c>
      <c r="F21" s="33">
        <v>7.4768518518518526E-3</v>
      </c>
      <c r="G21" s="59">
        <f t="shared" si="0"/>
        <v>5</v>
      </c>
      <c r="I21" s="129"/>
    </row>
    <row r="22" spans="1:11">
      <c r="A22" s="44">
        <v>8</v>
      </c>
      <c r="B22" s="57" t="s">
        <v>86</v>
      </c>
      <c r="C22" s="8">
        <v>2002</v>
      </c>
      <c r="D22" s="56" t="s">
        <v>78</v>
      </c>
      <c r="E22" s="8">
        <v>163</v>
      </c>
      <c r="F22" s="33">
        <v>9.0856481481481483E-3</v>
      </c>
      <c r="G22" s="59">
        <f t="shared" si="0"/>
        <v>22</v>
      </c>
      <c r="I22" s="129"/>
    </row>
    <row r="23" spans="1:11">
      <c r="A23" s="59">
        <v>9</v>
      </c>
      <c r="B23" s="62" t="s">
        <v>106</v>
      </c>
      <c r="C23" s="8">
        <v>1999</v>
      </c>
      <c r="D23" s="43" t="s">
        <v>30</v>
      </c>
      <c r="E23" s="8">
        <v>164</v>
      </c>
      <c r="F23" s="33">
        <v>9.1319444444444443E-3</v>
      </c>
      <c r="G23" s="59">
        <f t="shared" si="0"/>
        <v>23</v>
      </c>
      <c r="I23" s="114" t="s">
        <v>237</v>
      </c>
      <c r="J23" s="116">
        <f>SMALL(F23:F25,1)</f>
        <v>8.4375000000000006E-3</v>
      </c>
      <c r="K23" s="116">
        <f>SMALL(F23:F25,2)</f>
        <v>8.6689814814814806E-3</v>
      </c>
    </row>
    <row r="24" spans="1:11">
      <c r="A24" s="44">
        <v>10</v>
      </c>
      <c r="B24" s="62" t="s">
        <v>107</v>
      </c>
      <c r="C24" s="8">
        <v>2002</v>
      </c>
      <c r="D24" s="43" t="s">
        <v>30</v>
      </c>
      <c r="E24" s="8">
        <v>165</v>
      </c>
      <c r="F24" s="33">
        <v>8.4375000000000006E-3</v>
      </c>
      <c r="G24" s="59">
        <f t="shared" si="0"/>
        <v>15</v>
      </c>
      <c r="I24" s="114"/>
    </row>
    <row r="25" spans="1:11">
      <c r="A25" s="59">
        <v>11</v>
      </c>
      <c r="B25" s="57" t="s">
        <v>108</v>
      </c>
      <c r="C25" s="8">
        <v>2001</v>
      </c>
      <c r="D25" s="43" t="s">
        <v>30</v>
      </c>
      <c r="E25" s="8">
        <v>166</v>
      </c>
      <c r="F25" s="33">
        <v>8.6689814814814806E-3</v>
      </c>
      <c r="G25" s="59">
        <f t="shared" si="0"/>
        <v>17</v>
      </c>
      <c r="I25" s="114"/>
    </row>
    <row r="26" spans="1:11">
      <c r="A26" s="44">
        <v>12</v>
      </c>
      <c r="B26" s="62" t="s">
        <v>116</v>
      </c>
      <c r="C26" s="8">
        <v>2000</v>
      </c>
      <c r="D26" s="56" t="s">
        <v>29</v>
      </c>
      <c r="E26" s="8">
        <v>167</v>
      </c>
      <c r="F26" s="33">
        <v>1.0567129629629629E-2</v>
      </c>
      <c r="G26" s="59">
        <f t="shared" si="0"/>
        <v>30</v>
      </c>
      <c r="I26" s="130" t="s">
        <v>243</v>
      </c>
      <c r="J26" s="116">
        <f>SMALL(F26:F27,1)</f>
        <v>9.0393518518518522E-3</v>
      </c>
      <c r="K26" s="116">
        <f>SMALL(F26:F27,2)</f>
        <v>1.0567129629629629E-2</v>
      </c>
    </row>
    <row r="27" spans="1:11">
      <c r="A27" s="59">
        <v>13</v>
      </c>
      <c r="B27" s="62" t="s">
        <v>117</v>
      </c>
      <c r="C27" s="8">
        <v>2000</v>
      </c>
      <c r="D27" s="56" t="s">
        <v>29</v>
      </c>
      <c r="E27" s="8">
        <v>168</v>
      </c>
      <c r="F27" s="33">
        <v>9.0393518518518522E-3</v>
      </c>
      <c r="G27" s="59">
        <f t="shared" si="0"/>
        <v>21</v>
      </c>
      <c r="I27" s="130"/>
    </row>
    <row r="28" spans="1:11">
      <c r="A28" s="44">
        <v>14</v>
      </c>
      <c r="B28" s="62" t="s">
        <v>146</v>
      </c>
      <c r="C28" s="8">
        <v>2002</v>
      </c>
      <c r="D28" s="56" t="s">
        <v>52</v>
      </c>
      <c r="E28" s="8">
        <v>169</v>
      </c>
      <c r="F28" s="33">
        <v>9.3518518518518525E-3</v>
      </c>
      <c r="G28" s="59">
        <f t="shared" si="0"/>
        <v>25</v>
      </c>
    </row>
    <row r="29" spans="1:11">
      <c r="A29" s="59">
        <v>15</v>
      </c>
      <c r="B29" s="62" t="s">
        <v>147</v>
      </c>
      <c r="C29" s="8">
        <v>2001</v>
      </c>
      <c r="D29" s="56" t="s">
        <v>34</v>
      </c>
      <c r="E29" s="8">
        <v>170</v>
      </c>
      <c r="F29" s="33">
        <v>8.2291666666666659E-3</v>
      </c>
      <c r="G29" s="59">
        <f t="shared" si="0"/>
        <v>13</v>
      </c>
      <c r="I29" s="118" t="s">
        <v>244</v>
      </c>
      <c r="J29" s="116">
        <f>SMALL(F29:F31,1)</f>
        <v>8.2060185185185187E-3</v>
      </c>
      <c r="K29" s="116">
        <f>SMALL(F29:F31,2)</f>
        <v>8.2291666666666659E-3</v>
      </c>
    </row>
    <row r="30" spans="1:11">
      <c r="A30" s="44">
        <v>16</v>
      </c>
      <c r="B30" s="62" t="s">
        <v>148</v>
      </c>
      <c r="C30" s="8">
        <v>2001</v>
      </c>
      <c r="D30" s="56" t="s">
        <v>34</v>
      </c>
      <c r="E30" s="8">
        <v>171</v>
      </c>
      <c r="F30" s="33">
        <v>8.2060185185185187E-3</v>
      </c>
      <c r="G30" s="59">
        <f t="shared" si="0"/>
        <v>12</v>
      </c>
      <c r="I30" s="118"/>
    </row>
    <row r="31" spans="1:11">
      <c r="A31" s="59">
        <v>17</v>
      </c>
      <c r="B31" s="62" t="s">
        <v>252</v>
      </c>
      <c r="C31" s="8">
        <v>2002</v>
      </c>
      <c r="D31" s="56" t="s">
        <v>34</v>
      </c>
      <c r="E31" s="8">
        <v>172</v>
      </c>
      <c r="F31" s="33">
        <v>8.3912037037037045E-3</v>
      </c>
      <c r="G31" s="59">
        <f t="shared" si="0"/>
        <v>14</v>
      </c>
      <c r="I31" s="118"/>
    </row>
    <row r="32" spans="1:11">
      <c r="A32" s="44">
        <v>18</v>
      </c>
      <c r="B32" s="64" t="s">
        <v>183</v>
      </c>
      <c r="C32" s="8">
        <v>2002</v>
      </c>
      <c r="D32" s="43" t="s">
        <v>31</v>
      </c>
      <c r="E32" s="8">
        <v>173</v>
      </c>
      <c r="F32" s="33">
        <v>9.5601851851851855E-3</v>
      </c>
      <c r="G32" s="59">
        <f t="shared" si="0"/>
        <v>26</v>
      </c>
      <c r="I32" s="131" t="s">
        <v>239</v>
      </c>
      <c r="J32" s="116">
        <f>SMALL(F32:F34,1)</f>
        <v>8.773148148148148E-3</v>
      </c>
      <c r="K32" s="116">
        <f>SMALL(F32:F34,2)</f>
        <v>9.5601851851851855E-3</v>
      </c>
    </row>
    <row r="33" spans="1:11">
      <c r="A33" s="59">
        <v>19</v>
      </c>
      <c r="B33" s="65" t="s">
        <v>276</v>
      </c>
      <c r="C33" s="47">
        <v>2001</v>
      </c>
      <c r="D33" s="43" t="s">
        <v>31</v>
      </c>
      <c r="E33" s="8">
        <v>174</v>
      </c>
      <c r="F33" s="45">
        <v>9.7569444444444448E-3</v>
      </c>
      <c r="G33" s="59">
        <f t="shared" si="0"/>
        <v>27</v>
      </c>
      <c r="I33" s="131"/>
    </row>
    <row r="34" spans="1:11">
      <c r="A34" s="44">
        <v>20</v>
      </c>
      <c r="B34" s="62" t="s">
        <v>277</v>
      </c>
      <c r="C34" s="8">
        <v>2001</v>
      </c>
      <c r="D34" s="43" t="s">
        <v>31</v>
      </c>
      <c r="E34" s="8">
        <v>175</v>
      </c>
      <c r="F34" s="33">
        <v>8.773148148148148E-3</v>
      </c>
      <c r="G34" s="59">
        <f t="shared" si="0"/>
        <v>18</v>
      </c>
      <c r="I34" s="131"/>
    </row>
    <row r="35" spans="1:11">
      <c r="A35" s="59">
        <v>21</v>
      </c>
      <c r="B35" s="67" t="s">
        <v>195</v>
      </c>
      <c r="C35" s="61">
        <v>2000</v>
      </c>
      <c r="D35" s="49" t="s">
        <v>196</v>
      </c>
      <c r="E35" s="8">
        <v>176</v>
      </c>
      <c r="F35" s="48">
        <v>8.0092592592592594E-3</v>
      </c>
      <c r="G35" s="59">
        <f t="shared" si="0"/>
        <v>9</v>
      </c>
      <c r="I35" s="121" t="s">
        <v>240</v>
      </c>
      <c r="J35" s="116">
        <f>SMALL(F35:F37,1)</f>
        <v>8.0092592592592594E-3</v>
      </c>
      <c r="K35" s="116">
        <f>SMALL(F35:F37,2)</f>
        <v>8.5879629629629622E-3</v>
      </c>
    </row>
    <row r="36" spans="1:11">
      <c r="A36" s="44">
        <v>22</v>
      </c>
      <c r="B36" s="62" t="s">
        <v>198</v>
      </c>
      <c r="C36" s="8">
        <v>2002</v>
      </c>
      <c r="D36" s="49" t="s">
        <v>196</v>
      </c>
      <c r="E36" s="8">
        <v>177</v>
      </c>
      <c r="F36" s="33">
        <v>8.5879629629629622E-3</v>
      </c>
      <c r="G36" s="59">
        <f t="shared" si="0"/>
        <v>16</v>
      </c>
      <c r="I36" s="121"/>
    </row>
    <row r="37" spans="1:11">
      <c r="A37" s="59">
        <v>23</v>
      </c>
      <c r="B37" s="62" t="s">
        <v>197</v>
      </c>
      <c r="C37" s="8">
        <v>2001</v>
      </c>
      <c r="D37" s="49" t="s">
        <v>196</v>
      </c>
      <c r="E37" s="8">
        <v>178</v>
      </c>
      <c r="F37" s="33">
        <v>9.0277777777777787E-3</v>
      </c>
      <c r="G37" s="59">
        <f t="shared" si="0"/>
        <v>20</v>
      </c>
      <c r="I37" s="121"/>
    </row>
    <row r="38" spans="1:11">
      <c r="A38" s="44">
        <v>24</v>
      </c>
      <c r="B38" s="62" t="s">
        <v>254</v>
      </c>
      <c r="C38" s="8">
        <v>2001</v>
      </c>
      <c r="D38" s="49" t="s">
        <v>196</v>
      </c>
      <c r="E38" s="8">
        <v>179</v>
      </c>
      <c r="F38" s="33">
        <v>1.0046296296296296E-2</v>
      </c>
      <c r="G38" s="59">
        <f t="shared" si="0"/>
        <v>29</v>
      </c>
    </row>
    <row r="39" spans="1:11">
      <c r="A39" s="59">
        <v>25</v>
      </c>
      <c r="B39" s="62" t="s">
        <v>212</v>
      </c>
      <c r="C39" s="8">
        <v>2002</v>
      </c>
      <c r="D39" s="49" t="s">
        <v>35</v>
      </c>
      <c r="E39" s="8">
        <v>180</v>
      </c>
      <c r="F39" s="33">
        <v>8.9004629629629625E-3</v>
      </c>
      <c r="G39" s="59">
        <f t="shared" si="0"/>
        <v>19</v>
      </c>
      <c r="I39" s="122" t="s">
        <v>245</v>
      </c>
      <c r="J39" s="116">
        <f>SMALL(F39:F41,1)</f>
        <v>8.9004629629629625E-3</v>
      </c>
      <c r="K39" s="116">
        <f>SMALL(F39:F41,2)</f>
        <v>9.3402777777777772E-3</v>
      </c>
    </row>
    <row r="40" spans="1:11">
      <c r="A40" s="44">
        <v>26</v>
      </c>
      <c r="B40" s="62" t="s">
        <v>257</v>
      </c>
      <c r="C40" s="8">
        <v>2002</v>
      </c>
      <c r="D40" s="49" t="s">
        <v>35</v>
      </c>
      <c r="E40" s="8">
        <v>181</v>
      </c>
      <c r="F40" s="33">
        <v>9.3402777777777772E-3</v>
      </c>
      <c r="G40" s="59">
        <f t="shared" si="0"/>
        <v>24</v>
      </c>
      <c r="I40" s="122"/>
    </row>
    <row r="41" spans="1:11">
      <c r="A41" s="59">
        <v>27</v>
      </c>
      <c r="B41" s="62" t="s">
        <v>213</v>
      </c>
      <c r="C41" s="8">
        <v>2002</v>
      </c>
      <c r="D41" s="49" t="s">
        <v>35</v>
      </c>
      <c r="E41" s="8">
        <v>182</v>
      </c>
      <c r="F41" s="33">
        <v>9.9305555555555553E-3</v>
      </c>
      <c r="G41" s="59">
        <f t="shared" si="0"/>
        <v>28</v>
      </c>
      <c r="I41" s="122"/>
    </row>
    <row r="42" spans="1:11">
      <c r="A42" s="44">
        <v>28</v>
      </c>
      <c r="B42" s="57" t="s">
        <v>222</v>
      </c>
      <c r="C42" s="8">
        <v>2000</v>
      </c>
      <c r="D42" s="49" t="s">
        <v>21</v>
      </c>
      <c r="E42" s="8">
        <v>183</v>
      </c>
      <c r="F42" s="33"/>
      <c r="G42" s="59" t="s">
        <v>282</v>
      </c>
      <c r="I42" s="123" t="s">
        <v>246</v>
      </c>
      <c r="J42" s="116">
        <f>SMALL(F42:F44,1)</f>
        <v>7.2222222222222228E-3</v>
      </c>
      <c r="K42" s="116">
        <f>SMALL(F42:F44,2)</f>
        <v>7.8240740740740753E-3</v>
      </c>
    </row>
    <row r="43" spans="1:11">
      <c r="A43" s="59">
        <v>29</v>
      </c>
      <c r="B43" s="62" t="s">
        <v>225</v>
      </c>
      <c r="C43" s="8">
        <v>2001</v>
      </c>
      <c r="D43" s="49" t="s">
        <v>21</v>
      </c>
      <c r="E43" s="8">
        <v>184</v>
      </c>
      <c r="F43" s="33">
        <v>7.2222222222222228E-3</v>
      </c>
      <c r="G43" s="138">
        <f>RANK(F43,$F$15:$F$45,1)</f>
        <v>2</v>
      </c>
      <c r="I43" s="123"/>
    </row>
    <row r="44" spans="1:11">
      <c r="A44" s="44">
        <v>30</v>
      </c>
      <c r="B44" s="62" t="s">
        <v>226</v>
      </c>
      <c r="C44" s="8">
        <v>2002</v>
      </c>
      <c r="D44" s="49" t="s">
        <v>21</v>
      </c>
      <c r="E44" s="8">
        <v>185</v>
      </c>
      <c r="F44" s="33">
        <v>7.8240740740740753E-3</v>
      </c>
      <c r="G44" s="59">
        <f>RANK(F44,$F$15:$F$45,1)</f>
        <v>7</v>
      </c>
      <c r="I44" s="123"/>
    </row>
    <row r="45" spans="1:11">
      <c r="A45" s="8">
        <v>31</v>
      </c>
      <c r="B45" s="62" t="s">
        <v>281</v>
      </c>
      <c r="C45" s="8">
        <v>2000</v>
      </c>
      <c r="D45" s="56" t="s">
        <v>62</v>
      </c>
      <c r="E45" s="8">
        <v>186</v>
      </c>
      <c r="F45" s="33">
        <v>7.8009259259259256E-3</v>
      </c>
      <c r="G45" s="59">
        <f>RANK(F45,$F$15:$F$45,1)</f>
        <v>6</v>
      </c>
    </row>
    <row r="46" spans="1:11">
      <c r="A46" s="71"/>
      <c r="B46" s="72"/>
      <c r="C46" s="71"/>
      <c r="D46" s="79"/>
      <c r="E46" s="71"/>
      <c r="F46" s="42"/>
      <c r="G46" s="74"/>
    </row>
    <row r="47" spans="1:11">
      <c r="A47" s="12"/>
      <c r="B47" s="13" t="s">
        <v>12</v>
      </c>
      <c r="C47" s="12"/>
      <c r="D47" s="12"/>
      <c r="E47" s="14" t="s">
        <v>27</v>
      </c>
      <c r="F47" s="15"/>
    </row>
    <row r="48" spans="1:11">
      <c r="A48" s="35"/>
      <c r="B48" s="10" t="s">
        <v>13</v>
      </c>
      <c r="C48" s="10"/>
      <c r="D48" s="10"/>
      <c r="E48" s="16" t="s">
        <v>51</v>
      </c>
    </row>
  </sheetData>
  <autoFilter ref="A14:G45"/>
  <mergeCells count="1">
    <mergeCell ref="A2:F2"/>
  </mergeCells>
  <dataValidations count="1">
    <dataValidation type="time" allowBlank="1" showInputMessage="1" showErrorMessage="1" sqref="F15:F45">
      <formula1>0</formula1>
      <formula2>0.0208333333333333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60"/>
  <sheetViews>
    <sheetView topLeftCell="A7" zoomScale="90" zoomScaleNormal="90" workbookViewId="0">
      <selection activeCell="M22" sqref="M22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  <col min="9" max="11" width="0" hidden="1" customWidth="1"/>
  </cols>
  <sheetData>
    <row r="1" spans="1:11">
      <c r="A1" s="1" t="s">
        <v>37</v>
      </c>
      <c r="B1" s="1"/>
      <c r="C1" s="1"/>
      <c r="D1" s="1"/>
      <c r="E1" s="1"/>
      <c r="F1" s="1"/>
    </row>
    <row r="2" spans="1:11">
      <c r="A2" s="139" t="s">
        <v>40</v>
      </c>
      <c r="B2" s="139"/>
      <c r="C2" s="139"/>
      <c r="D2" s="139"/>
      <c r="E2" s="139"/>
      <c r="F2" s="139"/>
    </row>
    <row r="3" spans="1:11">
      <c r="A3" s="2"/>
      <c r="B3" s="3"/>
      <c r="C3" s="3"/>
      <c r="D3" s="3"/>
      <c r="E3" s="3"/>
      <c r="F3" s="1"/>
    </row>
    <row r="4" spans="1:11" ht="15.6">
      <c r="A4" s="37" t="s">
        <v>38</v>
      </c>
      <c r="B4" s="38"/>
      <c r="C4" s="38"/>
      <c r="D4" s="38"/>
      <c r="E4" s="38"/>
      <c r="F4" s="38"/>
    </row>
    <row r="5" spans="1:11" ht="15.6">
      <c r="A5" s="39" t="s">
        <v>59</v>
      </c>
      <c r="B5" s="38"/>
      <c r="C5" s="38"/>
      <c r="D5" s="38"/>
      <c r="E5" s="38"/>
      <c r="F5" s="38"/>
    </row>
    <row r="6" spans="1:11" ht="15.6">
      <c r="A6" s="4"/>
      <c r="B6" s="1"/>
      <c r="C6" s="1"/>
      <c r="D6" s="1"/>
      <c r="E6" s="1"/>
      <c r="F6" s="1"/>
    </row>
    <row r="7" spans="1:11">
      <c r="A7" s="1"/>
      <c r="B7" s="10" t="s">
        <v>53</v>
      </c>
      <c r="C7" s="1"/>
      <c r="D7" s="1"/>
      <c r="E7" s="1"/>
      <c r="F7" s="5"/>
    </row>
    <row r="8" spans="1:11">
      <c r="A8" s="2" t="s">
        <v>25</v>
      </c>
      <c r="B8" s="2"/>
      <c r="C8" s="1"/>
      <c r="D8" s="1"/>
      <c r="E8" s="2" t="s">
        <v>57</v>
      </c>
      <c r="F8" s="6"/>
    </row>
    <row r="9" spans="1:11" ht="0.75" customHeight="1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11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11">
      <c r="A11" s="1"/>
      <c r="B11" s="1"/>
      <c r="C11" s="1"/>
      <c r="D11" s="27"/>
      <c r="E11" s="5"/>
      <c r="F11" s="1"/>
    </row>
    <row r="13" spans="1:11">
      <c r="A13" s="11" t="s">
        <v>169</v>
      </c>
      <c r="B13" s="10"/>
      <c r="C13" s="10"/>
      <c r="D13" s="29" t="s">
        <v>49</v>
      </c>
      <c r="E13" s="10"/>
      <c r="F13" s="5"/>
    </row>
    <row r="14" spans="1:11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11">
      <c r="A15" s="44">
        <v>1</v>
      </c>
      <c r="B15" s="62" t="s">
        <v>66</v>
      </c>
      <c r="C15" s="8">
        <v>2005</v>
      </c>
      <c r="D15" s="56" t="s">
        <v>62</v>
      </c>
      <c r="E15" s="8">
        <v>37</v>
      </c>
      <c r="F15" s="33">
        <v>2.7083333333333334E-3</v>
      </c>
      <c r="G15" s="44">
        <f>RANK(F15,$F$15:$F$57,1)</f>
        <v>8</v>
      </c>
      <c r="I15" s="128" t="s">
        <v>62</v>
      </c>
      <c r="J15" s="116">
        <f>SMALL(F15:F17,1)</f>
        <v>2.685185185185185E-3</v>
      </c>
      <c r="K15" s="116">
        <f>SMALL(F15:F17,2)</f>
        <v>2.7083333333333334E-3</v>
      </c>
    </row>
    <row r="16" spans="1:11">
      <c r="A16" s="44">
        <v>2</v>
      </c>
      <c r="B16" s="62" t="s">
        <v>67</v>
      </c>
      <c r="C16" s="8">
        <v>2004</v>
      </c>
      <c r="D16" s="56" t="s">
        <v>62</v>
      </c>
      <c r="E16" s="8">
        <v>38</v>
      </c>
      <c r="F16" s="33">
        <v>2.685185185185185E-3</v>
      </c>
      <c r="G16" s="44">
        <f>RANK(F16,$F$15:$F$57,1)</f>
        <v>6</v>
      </c>
      <c r="I16" s="128"/>
    </row>
    <row r="17" spans="1:11">
      <c r="A17" s="44">
        <v>3</v>
      </c>
      <c r="B17" s="62" t="s">
        <v>68</v>
      </c>
      <c r="C17" s="8">
        <v>2003</v>
      </c>
      <c r="D17" s="56" t="s">
        <v>62</v>
      </c>
      <c r="E17" s="8">
        <v>39</v>
      </c>
      <c r="F17" s="33">
        <v>2.7199074074074074E-3</v>
      </c>
      <c r="G17" s="44">
        <f>RANK(F17,$F$15:$F$57,1)</f>
        <v>9</v>
      </c>
      <c r="I17" s="128"/>
    </row>
    <row r="18" spans="1:11">
      <c r="A18" s="44">
        <v>4</v>
      </c>
      <c r="B18" s="64" t="s">
        <v>71</v>
      </c>
      <c r="C18" s="8">
        <v>2005</v>
      </c>
      <c r="D18" s="56" t="s">
        <v>62</v>
      </c>
      <c r="E18" s="8">
        <v>40</v>
      </c>
      <c r="F18" s="33"/>
      <c r="G18" s="44" t="s">
        <v>282</v>
      </c>
    </row>
    <row r="19" spans="1:11">
      <c r="A19" s="44">
        <v>5</v>
      </c>
      <c r="B19" s="62" t="s">
        <v>81</v>
      </c>
      <c r="C19" s="8">
        <v>2004</v>
      </c>
      <c r="D19" s="43" t="s">
        <v>78</v>
      </c>
      <c r="E19" s="8">
        <v>41</v>
      </c>
      <c r="F19" s="33">
        <v>2.4652777777777776E-3</v>
      </c>
      <c r="G19" s="135">
        <f t="shared" ref="G19:G28" si="0">RANK(F19,$F$15:$F$57,1)</f>
        <v>1</v>
      </c>
      <c r="I19" s="127" t="s">
        <v>78</v>
      </c>
      <c r="J19" s="116">
        <f>SMALL(F19:F21,1)</f>
        <v>2.4652777777777776E-3</v>
      </c>
      <c r="K19" s="116">
        <f>SMALL(F19:F21,2)</f>
        <v>2.5347222222222221E-3</v>
      </c>
    </row>
    <row r="20" spans="1:11">
      <c r="A20" s="44">
        <v>6</v>
      </c>
      <c r="B20" s="62" t="s">
        <v>82</v>
      </c>
      <c r="C20" s="8">
        <v>2004</v>
      </c>
      <c r="D20" s="56" t="s">
        <v>78</v>
      </c>
      <c r="E20" s="8">
        <v>42</v>
      </c>
      <c r="F20" s="33">
        <v>2.6041666666666665E-3</v>
      </c>
      <c r="G20" s="44">
        <f t="shared" si="0"/>
        <v>4</v>
      </c>
      <c r="I20" s="127"/>
    </row>
    <row r="21" spans="1:11">
      <c r="A21" s="44">
        <v>7</v>
      </c>
      <c r="B21" s="62" t="s">
        <v>83</v>
      </c>
      <c r="C21" s="8">
        <v>2003</v>
      </c>
      <c r="D21" s="43" t="s">
        <v>78</v>
      </c>
      <c r="E21" s="8">
        <v>43</v>
      </c>
      <c r="F21" s="33">
        <v>2.5347222222222221E-3</v>
      </c>
      <c r="G21" s="135">
        <f t="shared" si="0"/>
        <v>2</v>
      </c>
      <c r="I21" s="127"/>
    </row>
    <row r="22" spans="1:11">
      <c r="A22" s="44">
        <v>8</v>
      </c>
      <c r="B22" s="62" t="s">
        <v>260</v>
      </c>
      <c r="C22" s="8">
        <v>2003</v>
      </c>
      <c r="D22" s="49" t="s">
        <v>78</v>
      </c>
      <c r="E22" s="8">
        <v>68</v>
      </c>
      <c r="F22" s="33">
        <v>2.673611111111111E-3</v>
      </c>
      <c r="G22" s="44">
        <f t="shared" si="0"/>
        <v>5</v>
      </c>
    </row>
    <row r="23" spans="1:11">
      <c r="A23" s="44">
        <v>9</v>
      </c>
      <c r="B23" s="62" t="s">
        <v>93</v>
      </c>
      <c r="C23" s="8">
        <v>2004</v>
      </c>
      <c r="D23" s="49" t="s">
        <v>78</v>
      </c>
      <c r="E23" s="8">
        <v>69</v>
      </c>
      <c r="F23" s="33">
        <v>2.7893518518518519E-3</v>
      </c>
      <c r="G23" s="44">
        <f t="shared" si="0"/>
        <v>13</v>
      </c>
    </row>
    <row r="24" spans="1:11">
      <c r="A24" s="44">
        <v>10</v>
      </c>
      <c r="B24" s="62" t="s">
        <v>94</v>
      </c>
      <c r="C24" s="8">
        <v>2003</v>
      </c>
      <c r="D24" s="56" t="s">
        <v>78</v>
      </c>
      <c r="E24" s="8">
        <v>70</v>
      </c>
      <c r="F24" s="33">
        <v>3.0324074074074073E-3</v>
      </c>
      <c r="G24" s="44">
        <f t="shared" si="0"/>
        <v>20</v>
      </c>
    </row>
    <row r="25" spans="1:11">
      <c r="A25" s="44">
        <v>11</v>
      </c>
      <c r="B25" s="62" t="s">
        <v>261</v>
      </c>
      <c r="C25" s="8">
        <v>2004</v>
      </c>
      <c r="D25" s="56" t="s">
        <v>78</v>
      </c>
      <c r="E25" s="8">
        <v>71</v>
      </c>
      <c r="F25" s="33">
        <v>3.2060185185185191E-3</v>
      </c>
      <c r="G25" s="44">
        <f t="shared" si="0"/>
        <v>21</v>
      </c>
    </row>
    <row r="26" spans="1:11">
      <c r="A26" s="44">
        <v>12</v>
      </c>
      <c r="B26" s="64" t="s">
        <v>268</v>
      </c>
      <c r="C26" s="8">
        <v>2004</v>
      </c>
      <c r="D26" s="43" t="s">
        <v>30</v>
      </c>
      <c r="E26" s="8">
        <v>52</v>
      </c>
      <c r="F26" s="33">
        <v>3.6574074074074074E-3</v>
      </c>
      <c r="G26" s="44">
        <f t="shared" si="0"/>
        <v>35</v>
      </c>
      <c r="I26" s="114" t="s">
        <v>237</v>
      </c>
      <c r="J26" s="116">
        <f>SMALL(F26:F28,1)</f>
        <v>3.5995370370370369E-3</v>
      </c>
      <c r="K26" s="116">
        <f>SMALL(F26:F28,2)</f>
        <v>3.6574074074074074E-3</v>
      </c>
    </row>
    <row r="27" spans="1:11">
      <c r="A27" s="44">
        <v>13</v>
      </c>
      <c r="B27" s="62" t="s">
        <v>104</v>
      </c>
      <c r="C27" s="8">
        <v>2004</v>
      </c>
      <c r="D27" s="43" t="s">
        <v>30</v>
      </c>
      <c r="E27" s="8">
        <v>53</v>
      </c>
      <c r="F27" s="33">
        <v>3.5995370370370369E-3</v>
      </c>
      <c r="G27" s="44">
        <f t="shared" si="0"/>
        <v>34</v>
      </c>
      <c r="I27" s="114"/>
    </row>
    <row r="28" spans="1:11">
      <c r="A28" s="44">
        <v>14</v>
      </c>
      <c r="B28" s="64" t="s">
        <v>105</v>
      </c>
      <c r="C28" s="8">
        <v>2005</v>
      </c>
      <c r="D28" s="43" t="s">
        <v>30</v>
      </c>
      <c r="E28" s="8">
        <v>54</v>
      </c>
      <c r="F28" s="33">
        <v>3.7037037037037034E-3</v>
      </c>
      <c r="G28" s="44">
        <f t="shared" si="0"/>
        <v>36</v>
      </c>
      <c r="I28" s="114"/>
    </row>
    <row r="29" spans="1:11">
      <c r="A29" s="44">
        <v>15</v>
      </c>
      <c r="B29" s="62" t="s">
        <v>120</v>
      </c>
      <c r="C29" s="8">
        <v>2003</v>
      </c>
      <c r="D29" s="56" t="s">
        <v>29</v>
      </c>
      <c r="E29" s="8">
        <v>55</v>
      </c>
      <c r="F29" s="33">
        <v>3.2175925925925926E-3</v>
      </c>
      <c r="G29" s="44" t="s">
        <v>289</v>
      </c>
      <c r="I29" s="118" t="s">
        <v>243</v>
      </c>
      <c r="J29" s="116">
        <f>SMALL(F29:F30,1)</f>
        <v>3.2175925925925926E-3</v>
      </c>
      <c r="K29" s="116">
        <f>SMALL(F29:F30,2)</f>
        <v>3.4606481481481485E-3</v>
      </c>
    </row>
    <row r="30" spans="1:11">
      <c r="A30" s="44">
        <v>16</v>
      </c>
      <c r="B30" s="57" t="s">
        <v>121</v>
      </c>
      <c r="C30" s="8">
        <v>2005</v>
      </c>
      <c r="D30" s="56" t="s">
        <v>29</v>
      </c>
      <c r="E30" s="8">
        <v>56</v>
      </c>
      <c r="F30" s="33">
        <v>3.4606481481481485E-3</v>
      </c>
      <c r="G30" s="44">
        <f t="shared" ref="G30:G41" si="1">RANK(F30,$F$15:$F$57,1)</f>
        <v>31</v>
      </c>
      <c r="I30" s="118"/>
    </row>
    <row r="31" spans="1:11">
      <c r="A31" s="44">
        <v>17</v>
      </c>
      <c r="B31" s="65" t="s">
        <v>130</v>
      </c>
      <c r="C31" s="47">
        <v>2004</v>
      </c>
      <c r="D31" s="44" t="s">
        <v>54</v>
      </c>
      <c r="E31" s="8">
        <v>57</v>
      </c>
      <c r="F31" s="45">
        <v>3.2754629629629631E-3</v>
      </c>
      <c r="G31" s="44">
        <f t="shared" si="1"/>
        <v>27</v>
      </c>
      <c r="I31" s="131" t="s">
        <v>247</v>
      </c>
      <c r="J31" s="116">
        <f>SMALL(F31:F33,1)</f>
        <v>3.2754629629629631E-3</v>
      </c>
      <c r="K31" s="116">
        <f>SMALL(F31:F33,2)</f>
        <v>3.2870370370370367E-3</v>
      </c>
    </row>
    <row r="32" spans="1:11">
      <c r="A32" s="44">
        <v>18</v>
      </c>
      <c r="B32" s="57" t="s">
        <v>131</v>
      </c>
      <c r="C32" s="8">
        <v>2003</v>
      </c>
      <c r="D32" s="44" t="s">
        <v>54</v>
      </c>
      <c r="E32" s="8">
        <v>58</v>
      </c>
      <c r="F32" s="33">
        <v>3.2870370370370367E-3</v>
      </c>
      <c r="G32" s="44">
        <f t="shared" si="1"/>
        <v>28</v>
      </c>
      <c r="I32" s="131"/>
    </row>
    <row r="33" spans="1:11">
      <c r="A33" s="44">
        <v>19</v>
      </c>
      <c r="B33" s="67" t="s">
        <v>132</v>
      </c>
      <c r="C33" s="61">
        <v>2003</v>
      </c>
      <c r="D33" s="44" t="s">
        <v>54</v>
      </c>
      <c r="E33" s="8">
        <v>59</v>
      </c>
      <c r="F33" s="48">
        <v>3.472222222222222E-3</v>
      </c>
      <c r="G33" s="44">
        <f t="shared" si="1"/>
        <v>32</v>
      </c>
      <c r="I33" s="131"/>
    </row>
    <row r="34" spans="1:11">
      <c r="A34" s="44">
        <v>20</v>
      </c>
      <c r="B34" s="62" t="s">
        <v>135</v>
      </c>
      <c r="C34" s="8">
        <v>2003</v>
      </c>
      <c r="D34" s="56" t="s">
        <v>44</v>
      </c>
      <c r="E34" s="8">
        <v>48</v>
      </c>
      <c r="F34" s="33">
        <v>2.7777777777777779E-3</v>
      </c>
      <c r="G34" s="44">
        <f t="shared" si="1"/>
        <v>12</v>
      </c>
      <c r="I34" s="121" t="s">
        <v>248</v>
      </c>
      <c r="J34" s="116">
        <f>SMALL(F34:F36,1)</f>
        <v>2.7777777777777779E-3</v>
      </c>
      <c r="K34" s="116">
        <f>SMALL(F34:F36,2)</f>
        <v>3.37962962962963E-3</v>
      </c>
    </row>
    <row r="35" spans="1:11">
      <c r="A35" s="44">
        <v>21</v>
      </c>
      <c r="B35" s="62" t="s">
        <v>136</v>
      </c>
      <c r="C35" s="8">
        <v>2004</v>
      </c>
      <c r="D35" s="56" t="s">
        <v>44</v>
      </c>
      <c r="E35" s="8">
        <v>60</v>
      </c>
      <c r="F35" s="33">
        <v>3.7615740740740739E-3</v>
      </c>
      <c r="G35" s="44">
        <f t="shared" si="1"/>
        <v>38</v>
      </c>
      <c r="I35" s="121"/>
    </row>
    <row r="36" spans="1:11">
      <c r="A36" s="44">
        <v>22</v>
      </c>
      <c r="B36" s="62" t="s">
        <v>140</v>
      </c>
      <c r="C36" s="8">
        <v>2005</v>
      </c>
      <c r="D36" s="56" t="s">
        <v>44</v>
      </c>
      <c r="E36" s="8">
        <v>61</v>
      </c>
      <c r="F36" s="33">
        <v>3.37962962962963E-3</v>
      </c>
      <c r="G36" s="44">
        <f t="shared" si="1"/>
        <v>29</v>
      </c>
      <c r="I36" s="121"/>
    </row>
    <row r="37" spans="1:11">
      <c r="A37" s="44">
        <v>23</v>
      </c>
      <c r="B37" s="57" t="s">
        <v>144</v>
      </c>
      <c r="C37" s="8">
        <v>2005</v>
      </c>
      <c r="D37" s="56" t="s">
        <v>52</v>
      </c>
      <c r="E37" s="8">
        <v>62</v>
      </c>
      <c r="F37" s="33">
        <v>3.7731481481481483E-3</v>
      </c>
      <c r="G37" s="44">
        <f t="shared" si="1"/>
        <v>39</v>
      </c>
      <c r="I37" s="122" t="s">
        <v>249</v>
      </c>
      <c r="J37" s="116">
        <f>SMALL(F37:F38,1)</f>
        <v>3.7500000000000003E-3</v>
      </c>
      <c r="K37" s="116">
        <f>SMALL(F37:F38,2)</f>
        <v>3.7731481481481483E-3</v>
      </c>
    </row>
    <row r="38" spans="1:11">
      <c r="A38" s="44">
        <v>24</v>
      </c>
      <c r="B38" s="62" t="s">
        <v>145</v>
      </c>
      <c r="C38" s="8">
        <v>2005</v>
      </c>
      <c r="D38" s="56" t="s">
        <v>52</v>
      </c>
      <c r="E38" s="8">
        <v>63</v>
      </c>
      <c r="F38" s="33">
        <v>3.7500000000000003E-3</v>
      </c>
      <c r="G38" s="44">
        <f t="shared" si="1"/>
        <v>37</v>
      </c>
      <c r="I38" s="122"/>
    </row>
    <row r="39" spans="1:11">
      <c r="A39" s="44">
        <v>25</v>
      </c>
      <c r="B39" s="62" t="s">
        <v>152</v>
      </c>
      <c r="C39" s="8">
        <v>2003</v>
      </c>
      <c r="D39" s="56" t="s">
        <v>34</v>
      </c>
      <c r="E39" s="8">
        <v>49</v>
      </c>
      <c r="F39" s="33">
        <v>2.9629629629629628E-3</v>
      </c>
      <c r="G39" s="44">
        <f t="shared" si="1"/>
        <v>18</v>
      </c>
      <c r="I39" s="125" t="s">
        <v>238</v>
      </c>
      <c r="J39" s="116">
        <f>SMALL(F39:F41,1)</f>
        <v>2.9629629629629628E-3</v>
      </c>
      <c r="K39" s="116">
        <f>SMALL(F39:F41,2)</f>
        <v>3.2291666666666666E-3</v>
      </c>
    </row>
    <row r="40" spans="1:11">
      <c r="A40" s="44">
        <v>26</v>
      </c>
      <c r="B40" s="62" t="s">
        <v>153</v>
      </c>
      <c r="C40" s="8">
        <v>2004</v>
      </c>
      <c r="D40" s="56" t="s">
        <v>34</v>
      </c>
      <c r="E40" s="8">
        <v>64</v>
      </c>
      <c r="F40" s="33">
        <v>3.425925925925926E-3</v>
      </c>
      <c r="G40" s="44">
        <f t="shared" si="1"/>
        <v>30</v>
      </c>
      <c r="I40" s="125"/>
    </row>
    <row r="41" spans="1:11">
      <c r="A41" s="44">
        <v>27</v>
      </c>
      <c r="B41" s="62" t="s">
        <v>154</v>
      </c>
      <c r="C41" s="8">
        <v>2005</v>
      </c>
      <c r="D41" s="56" t="s">
        <v>34</v>
      </c>
      <c r="E41" s="8">
        <v>65</v>
      </c>
      <c r="F41" s="33">
        <v>3.2291666666666666E-3</v>
      </c>
      <c r="G41" s="44">
        <f t="shared" si="1"/>
        <v>24</v>
      </c>
      <c r="I41" s="125"/>
    </row>
    <row r="42" spans="1:11">
      <c r="A42" s="44">
        <v>28</v>
      </c>
      <c r="B42" s="62" t="s">
        <v>164</v>
      </c>
      <c r="C42" s="8">
        <v>2003</v>
      </c>
      <c r="D42" s="56" t="s">
        <v>163</v>
      </c>
      <c r="E42" s="8">
        <v>66</v>
      </c>
      <c r="F42" s="33"/>
      <c r="G42" s="44" t="s">
        <v>285</v>
      </c>
      <c r="I42" s="123" t="s">
        <v>250</v>
      </c>
      <c r="J42" s="116" t="e">
        <f>SMALL(F42:F43,1)</f>
        <v>#NUM!</v>
      </c>
      <c r="K42" s="116" t="e">
        <f>SMALL(F42:F43,2)</f>
        <v>#NUM!</v>
      </c>
    </row>
    <row r="43" spans="1:11">
      <c r="A43" s="44">
        <v>29</v>
      </c>
      <c r="B43" s="62" t="s">
        <v>165</v>
      </c>
      <c r="C43" s="8">
        <v>2005</v>
      </c>
      <c r="D43" s="56" t="s">
        <v>163</v>
      </c>
      <c r="E43" s="8">
        <v>67</v>
      </c>
      <c r="F43" s="33"/>
      <c r="G43" s="44" t="s">
        <v>285</v>
      </c>
      <c r="I43" s="123"/>
    </row>
    <row r="44" spans="1:11">
      <c r="A44" s="44">
        <v>30</v>
      </c>
      <c r="B44" s="62" t="s">
        <v>184</v>
      </c>
      <c r="C44" s="8">
        <v>2003</v>
      </c>
      <c r="D44" s="43" t="s">
        <v>31</v>
      </c>
      <c r="E44" s="8">
        <v>72</v>
      </c>
      <c r="F44" s="33">
        <v>3.2291666666666666E-3</v>
      </c>
      <c r="G44" s="44">
        <f>RANK(F44,$F$15:$F$57,1)</f>
        <v>24</v>
      </c>
      <c r="I44" s="126" t="s">
        <v>239</v>
      </c>
      <c r="J44" s="116">
        <f>SMALL(F44:F46,1)</f>
        <v>2.8935185185185188E-3</v>
      </c>
      <c r="K44" s="116">
        <f>SMALL(F44:F46,2)</f>
        <v>2.9976851851851848E-3</v>
      </c>
    </row>
    <row r="45" spans="1:11">
      <c r="A45" s="44">
        <v>31</v>
      </c>
      <c r="B45" s="62" t="s">
        <v>185</v>
      </c>
      <c r="C45" s="8">
        <v>2004</v>
      </c>
      <c r="D45" s="43" t="s">
        <v>31</v>
      </c>
      <c r="E45" s="8">
        <v>51</v>
      </c>
      <c r="F45" s="33">
        <v>2.9976851851851848E-3</v>
      </c>
      <c r="G45" s="44">
        <f>RANK(F45,$F$15:$F$57,1)</f>
        <v>19</v>
      </c>
      <c r="I45" s="126"/>
    </row>
    <row r="46" spans="1:11">
      <c r="A46" s="44">
        <v>32</v>
      </c>
      <c r="B46" s="62" t="s">
        <v>186</v>
      </c>
      <c r="C46" s="8">
        <v>2004</v>
      </c>
      <c r="D46" s="43" t="s">
        <v>31</v>
      </c>
      <c r="E46" s="8">
        <v>73</v>
      </c>
      <c r="F46" s="33">
        <v>2.8935185185185188E-3</v>
      </c>
      <c r="G46" s="44">
        <f>RANK(F46,$F$15:$F$57,1)</f>
        <v>15</v>
      </c>
      <c r="I46" s="126"/>
    </row>
    <row r="47" spans="1:11">
      <c r="A47" s="44">
        <v>33</v>
      </c>
      <c r="B47" s="66" t="s">
        <v>205</v>
      </c>
      <c r="C47" s="44">
        <v>2004</v>
      </c>
      <c r="D47" s="49" t="s">
        <v>196</v>
      </c>
      <c r="E47" s="8">
        <v>47</v>
      </c>
      <c r="F47" s="33"/>
      <c r="G47" s="44" t="s">
        <v>285</v>
      </c>
      <c r="I47" s="115" t="s">
        <v>240</v>
      </c>
      <c r="J47" s="116">
        <f>SMALL(F47:F49,1)</f>
        <v>3.2638888888888891E-3</v>
      </c>
      <c r="K47" s="116">
        <f>SMALL(F47:F49,2)</f>
        <v>3.530092592592592E-3</v>
      </c>
    </row>
    <row r="48" spans="1:11">
      <c r="A48" s="44">
        <v>34</v>
      </c>
      <c r="B48" s="66" t="s">
        <v>206</v>
      </c>
      <c r="C48" s="44">
        <v>2004</v>
      </c>
      <c r="D48" s="49" t="s">
        <v>196</v>
      </c>
      <c r="E48" s="8">
        <v>74</v>
      </c>
      <c r="F48" s="33">
        <v>3.530092592592592E-3</v>
      </c>
      <c r="G48" s="44">
        <f>RANK(F48,$F$15:$F$57,1)</f>
        <v>33</v>
      </c>
      <c r="I48" s="115"/>
    </row>
    <row r="49" spans="1:11">
      <c r="A49" s="44">
        <v>35</v>
      </c>
      <c r="B49" s="62" t="s">
        <v>207</v>
      </c>
      <c r="C49" s="8">
        <v>2003</v>
      </c>
      <c r="D49" s="49" t="s">
        <v>196</v>
      </c>
      <c r="E49" s="8">
        <v>75</v>
      </c>
      <c r="F49" s="33">
        <v>3.2638888888888891E-3</v>
      </c>
      <c r="G49" s="44">
        <f>RANK(F49,$F$15:$F$57,1)</f>
        <v>26</v>
      </c>
      <c r="I49" s="115"/>
    </row>
    <row r="50" spans="1:11">
      <c r="A50" s="44">
        <v>36</v>
      </c>
      <c r="B50" s="62" t="s">
        <v>214</v>
      </c>
      <c r="C50" s="8">
        <v>2003</v>
      </c>
      <c r="D50" s="49" t="s">
        <v>35</v>
      </c>
      <c r="E50" s="8">
        <v>50</v>
      </c>
      <c r="F50" s="33">
        <v>2.8240740740740739E-3</v>
      </c>
      <c r="G50" s="44">
        <f>RANK(F50,$F$15:$F$57,1)</f>
        <v>14</v>
      </c>
      <c r="I50" s="117" t="s">
        <v>245</v>
      </c>
      <c r="J50" s="116">
        <f>SMALL(F50:F52,1)</f>
        <v>2.8240740740740739E-3</v>
      </c>
      <c r="K50" s="116">
        <f>SMALL(F50:F52,2)</f>
        <v>2.9282407407407412E-3</v>
      </c>
    </row>
    <row r="51" spans="1:11">
      <c r="A51" s="44">
        <v>37</v>
      </c>
      <c r="B51" s="62" t="s">
        <v>215</v>
      </c>
      <c r="C51" s="8">
        <v>2004</v>
      </c>
      <c r="D51" s="49" t="s">
        <v>35</v>
      </c>
      <c r="E51" s="8">
        <v>76</v>
      </c>
      <c r="F51" s="33">
        <v>2.9282407407407412E-3</v>
      </c>
      <c r="G51" s="44">
        <f>RANK(F51,$F$15:$F$57,1)</f>
        <v>17</v>
      </c>
      <c r="I51" s="117"/>
    </row>
    <row r="52" spans="1:11">
      <c r="A52" s="44">
        <v>38</v>
      </c>
      <c r="B52" s="62" t="s">
        <v>216</v>
      </c>
      <c r="C52" s="8">
        <v>2005</v>
      </c>
      <c r="D52" s="49" t="s">
        <v>35</v>
      </c>
      <c r="E52" s="8">
        <v>77</v>
      </c>
      <c r="F52" s="33">
        <v>3.2175925925925926E-3</v>
      </c>
      <c r="G52" s="44" t="s">
        <v>289</v>
      </c>
      <c r="I52" s="117"/>
    </row>
    <row r="53" spans="1:11">
      <c r="A53" s="44">
        <v>39</v>
      </c>
      <c r="B53" s="62" t="s">
        <v>221</v>
      </c>
      <c r="C53" s="8">
        <v>2003</v>
      </c>
      <c r="D53" s="49" t="s">
        <v>21</v>
      </c>
      <c r="E53" s="8">
        <v>44</v>
      </c>
      <c r="F53" s="33">
        <v>2.6967592592592594E-3</v>
      </c>
      <c r="G53" s="44">
        <f>RANK(F53,$F$15:$F$57,1)</f>
        <v>7</v>
      </c>
      <c r="I53" s="119" t="s">
        <v>246</v>
      </c>
      <c r="J53" s="116">
        <f>SMALL(F53:F55,1)</f>
        <v>2.5578703703703705E-3</v>
      </c>
      <c r="K53" s="116">
        <f>SMALL(F53:F55,2)</f>
        <v>2.6967592592592594E-3</v>
      </c>
    </row>
    <row r="54" spans="1:11">
      <c r="A54" s="44">
        <v>40</v>
      </c>
      <c r="B54" s="62" t="s">
        <v>278</v>
      </c>
      <c r="C54" s="8">
        <v>2003</v>
      </c>
      <c r="D54" s="49" t="s">
        <v>21</v>
      </c>
      <c r="E54" s="8">
        <v>45</v>
      </c>
      <c r="F54" s="33">
        <v>2.5578703703703705E-3</v>
      </c>
      <c r="G54" s="135">
        <f>RANK(F54,$F$15:$F$57,1)</f>
        <v>3</v>
      </c>
      <c r="I54" s="119"/>
    </row>
    <row r="55" spans="1:11">
      <c r="A55" s="44">
        <v>41</v>
      </c>
      <c r="B55" s="62" t="s">
        <v>223</v>
      </c>
      <c r="C55" s="8">
        <v>2004</v>
      </c>
      <c r="D55" s="49" t="s">
        <v>21</v>
      </c>
      <c r="E55" s="8">
        <v>46</v>
      </c>
      <c r="F55" s="33">
        <v>2.7546296296296294E-3</v>
      </c>
      <c r="G55" s="44">
        <f>RANK(F55,$F$15:$F$57,1)</f>
        <v>10</v>
      </c>
      <c r="I55" s="119"/>
    </row>
    <row r="56" spans="1:11">
      <c r="A56" s="44">
        <v>42</v>
      </c>
      <c r="B56" s="62" t="s">
        <v>224</v>
      </c>
      <c r="C56" s="8">
        <v>2005</v>
      </c>
      <c r="D56" s="49" t="s">
        <v>21</v>
      </c>
      <c r="E56" s="8">
        <v>78</v>
      </c>
      <c r="F56" s="33">
        <v>2.7662037037037034E-3</v>
      </c>
      <c r="G56" s="44">
        <f>RANK(F56,$F$15:$F$57,1)</f>
        <v>11</v>
      </c>
    </row>
    <row r="57" spans="1:11">
      <c r="A57" s="44">
        <v>43</v>
      </c>
      <c r="B57" s="62" t="s">
        <v>273</v>
      </c>
      <c r="C57" s="8">
        <v>2004</v>
      </c>
      <c r="D57" s="56" t="s">
        <v>62</v>
      </c>
      <c r="E57" s="8">
        <v>79</v>
      </c>
      <c r="F57" s="33">
        <v>2.9166666666666668E-3</v>
      </c>
      <c r="G57" s="44">
        <f>RANK(F57,$F$15:$F$57,1)</f>
        <v>16</v>
      </c>
    </row>
    <row r="58" spans="1:11">
      <c r="A58" s="71"/>
      <c r="B58" s="72"/>
      <c r="C58" s="71"/>
      <c r="D58" s="78"/>
      <c r="E58" s="71"/>
      <c r="F58" s="42"/>
      <c r="G58" s="73"/>
    </row>
    <row r="59" spans="1:11">
      <c r="A59" s="35"/>
      <c r="B59" s="10" t="s">
        <v>13</v>
      </c>
      <c r="C59" s="10"/>
      <c r="D59" s="10"/>
      <c r="E59" s="16" t="s">
        <v>51</v>
      </c>
    </row>
    <row r="60" spans="1:11">
      <c r="A60" s="12"/>
      <c r="B60" s="13" t="s">
        <v>12</v>
      </c>
      <c r="C60" s="12"/>
      <c r="D60" s="12"/>
      <c r="E60" s="14" t="s">
        <v>27</v>
      </c>
      <c r="F60" s="15"/>
    </row>
  </sheetData>
  <autoFilter ref="A14:G57"/>
  <mergeCells count="1">
    <mergeCell ref="A2:F2"/>
  </mergeCells>
  <dataValidations count="1">
    <dataValidation type="time" allowBlank="1" showInputMessage="1" showErrorMessage="1" sqref="F15:F57">
      <formula1>0</formula1>
      <formula2>0.0138888888888889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69"/>
  <sheetViews>
    <sheetView topLeftCell="A4" zoomScale="90" zoomScaleNormal="90" workbookViewId="0">
      <selection activeCell="R14" sqref="R14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  <col min="9" max="11" width="0" hidden="1" customWidth="1"/>
  </cols>
  <sheetData>
    <row r="1" spans="1:11">
      <c r="A1" s="1" t="s">
        <v>37</v>
      </c>
      <c r="B1" s="1"/>
      <c r="C1" s="1"/>
      <c r="D1" s="1"/>
      <c r="E1" s="1"/>
      <c r="F1" s="1"/>
    </row>
    <row r="2" spans="1:11">
      <c r="A2" s="139" t="s">
        <v>40</v>
      </c>
      <c r="B2" s="139"/>
      <c r="C2" s="139"/>
      <c r="D2" s="139"/>
      <c r="E2" s="139"/>
      <c r="F2" s="139"/>
    </row>
    <row r="3" spans="1:11">
      <c r="A3" s="2"/>
      <c r="B3" s="3"/>
      <c r="C3" s="3"/>
      <c r="D3" s="3"/>
      <c r="E3" s="3"/>
      <c r="F3" s="1"/>
    </row>
    <row r="4" spans="1:11" ht="15.6">
      <c r="A4" s="37" t="s">
        <v>38</v>
      </c>
      <c r="B4" s="38"/>
      <c r="C4" s="38"/>
      <c r="D4" s="38"/>
      <c r="E4" s="38"/>
      <c r="F4" s="38"/>
    </row>
    <row r="5" spans="1:11" ht="15.6">
      <c r="A5" s="39" t="s">
        <v>59</v>
      </c>
      <c r="B5" s="38"/>
      <c r="C5" s="38"/>
      <c r="D5" s="38"/>
      <c r="E5" s="38"/>
      <c r="F5" s="38"/>
    </row>
    <row r="6" spans="1:11" ht="15.6">
      <c r="A6" s="4"/>
      <c r="B6" s="1"/>
      <c r="C6" s="1"/>
      <c r="D6" s="1"/>
      <c r="E6" s="1"/>
      <c r="F6" s="1"/>
    </row>
    <row r="7" spans="1:11">
      <c r="A7" s="1"/>
      <c r="B7" s="10" t="s">
        <v>53</v>
      </c>
      <c r="C7" s="1"/>
      <c r="D7" s="1"/>
      <c r="E7" s="1"/>
      <c r="F7" s="5"/>
    </row>
    <row r="8" spans="1:11">
      <c r="A8" s="2" t="s">
        <v>25</v>
      </c>
      <c r="B8" s="2"/>
      <c r="C8" s="1"/>
      <c r="D8" s="1"/>
      <c r="E8" s="2" t="s">
        <v>57</v>
      </c>
      <c r="F8" s="6"/>
    </row>
    <row r="9" spans="1:11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11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11">
      <c r="A11" s="1"/>
      <c r="B11" s="1"/>
      <c r="C11" s="1"/>
      <c r="D11" s="27"/>
      <c r="E11" s="5"/>
      <c r="F11" s="1"/>
    </row>
    <row r="13" spans="1:11">
      <c r="A13" s="11" t="s">
        <v>168</v>
      </c>
      <c r="B13" s="10"/>
      <c r="C13" s="10"/>
      <c r="D13" s="29" t="s">
        <v>43</v>
      </c>
      <c r="E13" s="10"/>
      <c r="F13" s="5"/>
    </row>
    <row r="14" spans="1:11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11">
      <c r="A15" s="44">
        <v>1</v>
      </c>
      <c r="B15" s="62" t="s">
        <v>69</v>
      </c>
      <c r="C15" s="8">
        <v>2005</v>
      </c>
      <c r="D15" s="43" t="s">
        <v>62</v>
      </c>
      <c r="E15" s="8">
        <v>80</v>
      </c>
      <c r="F15" s="33">
        <v>5.5324074074074069E-3</v>
      </c>
      <c r="G15" s="44">
        <f>RANK(F15,$F$15:$F$65,1)</f>
        <v>12</v>
      </c>
      <c r="I15" s="128" t="s">
        <v>62</v>
      </c>
      <c r="J15" s="116">
        <f>SMALL(F15:F17,1)</f>
        <v>5.1041666666666666E-3</v>
      </c>
      <c r="K15" s="116">
        <f>SMALL(F15:F17,2)</f>
        <v>5.5324074074074069E-3</v>
      </c>
    </row>
    <row r="16" spans="1:11">
      <c r="A16" s="59">
        <v>2</v>
      </c>
      <c r="B16" s="62" t="s">
        <v>70</v>
      </c>
      <c r="C16" s="8">
        <v>2005</v>
      </c>
      <c r="D16" s="43" t="s">
        <v>62</v>
      </c>
      <c r="E16" s="8">
        <v>81</v>
      </c>
      <c r="F16" s="33">
        <v>5.1041666666666666E-3</v>
      </c>
      <c r="G16" s="44">
        <f>RANK(F16,$F$15:$F$65,1)</f>
        <v>4</v>
      </c>
      <c r="I16" s="128"/>
    </row>
    <row r="17" spans="1:11">
      <c r="A17" s="44">
        <v>3</v>
      </c>
      <c r="B17" s="62" t="s">
        <v>76</v>
      </c>
      <c r="C17" s="8">
        <v>2003</v>
      </c>
      <c r="D17" s="43" t="s">
        <v>62</v>
      </c>
      <c r="E17" s="8">
        <v>82</v>
      </c>
      <c r="F17" s="33">
        <v>6.1805555555555563E-3</v>
      </c>
      <c r="G17" s="44">
        <f>RANK(F17,$F$15:$F$65,1)</f>
        <v>34</v>
      </c>
      <c r="I17" s="128"/>
    </row>
    <row r="18" spans="1:11">
      <c r="A18" s="59">
        <v>4</v>
      </c>
      <c r="B18" s="62" t="s">
        <v>73</v>
      </c>
      <c r="C18" s="8">
        <v>2005</v>
      </c>
      <c r="D18" s="56" t="s">
        <v>62</v>
      </c>
      <c r="E18" s="8">
        <v>112</v>
      </c>
      <c r="F18" s="33"/>
      <c r="G18" s="44" t="s">
        <v>285</v>
      </c>
    </row>
    <row r="19" spans="1:11">
      <c r="A19" s="44">
        <v>5</v>
      </c>
      <c r="B19" s="62" t="s">
        <v>75</v>
      </c>
      <c r="C19" s="8">
        <v>2005</v>
      </c>
      <c r="D19" s="43" t="s">
        <v>62</v>
      </c>
      <c r="E19" s="8">
        <v>113</v>
      </c>
      <c r="F19" s="33">
        <v>5.7638888888888887E-3</v>
      </c>
      <c r="G19" s="44">
        <f t="shared" ref="G19:G25" si="0">RANK(F19,$F$15:$F$65,1)</f>
        <v>20</v>
      </c>
    </row>
    <row r="20" spans="1:11">
      <c r="A20" s="59">
        <v>6</v>
      </c>
      <c r="B20" s="57" t="s">
        <v>72</v>
      </c>
      <c r="C20" s="8">
        <v>2004</v>
      </c>
      <c r="D20" s="56" t="s">
        <v>62</v>
      </c>
      <c r="E20" s="8">
        <v>114</v>
      </c>
      <c r="F20" s="33">
        <v>5.9375000000000009E-3</v>
      </c>
      <c r="G20" s="44">
        <f t="shared" si="0"/>
        <v>27</v>
      </c>
    </row>
    <row r="21" spans="1:11">
      <c r="A21" s="44">
        <v>7</v>
      </c>
      <c r="B21" s="62" t="s">
        <v>77</v>
      </c>
      <c r="C21" s="8">
        <v>2003</v>
      </c>
      <c r="D21" s="70" t="s">
        <v>78</v>
      </c>
      <c r="E21" s="8">
        <v>83</v>
      </c>
      <c r="F21" s="33">
        <v>4.6064814814814814E-3</v>
      </c>
      <c r="G21" s="135">
        <f t="shared" si="0"/>
        <v>1</v>
      </c>
      <c r="I21" s="127" t="s">
        <v>78</v>
      </c>
      <c r="J21" s="116">
        <f>SMALL(F21:F23,1)</f>
        <v>4.6064814814814814E-3</v>
      </c>
      <c r="K21" s="116">
        <f>SMALL(F21:F23,2)</f>
        <v>5.0462962962962961E-3</v>
      </c>
    </row>
    <row r="22" spans="1:11">
      <c r="A22" s="59">
        <v>8</v>
      </c>
      <c r="B22" s="62" t="s">
        <v>79</v>
      </c>
      <c r="C22" s="8">
        <v>2003</v>
      </c>
      <c r="D22" s="70" t="s">
        <v>78</v>
      </c>
      <c r="E22" s="8">
        <v>84</v>
      </c>
      <c r="F22" s="33">
        <v>5.0462962962962961E-3</v>
      </c>
      <c r="G22" s="135">
        <f t="shared" si="0"/>
        <v>3</v>
      </c>
      <c r="I22" s="127"/>
    </row>
    <row r="23" spans="1:11">
      <c r="A23" s="44">
        <v>9</v>
      </c>
      <c r="B23" s="62" t="s">
        <v>80</v>
      </c>
      <c r="C23" s="8">
        <v>2004</v>
      </c>
      <c r="D23" s="56" t="s">
        <v>78</v>
      </c>
      <c r="E23" s="8">
        <v>85</v>
      </c>
      <c r="F23" s="33">
        <v>5.5439814814814822E-3</v>
      </c>
      <c r="G23" s="44">
        <f t="shared" si="0"/>
        <v>13</v>
      </c>
      <c r="I23" s="127"/>
    </row>
    <row r="24" spans="1:11">
      <c r="A24" s="59">
        <v>10</v>
      </c>
      <c r="B24" s="62" t="s">
        <v>89</v>
      </c>
      <c r="C24" s="8">
        <v>2003</v>
      </c>
      <c r="D24" s="56" t="s">
        <v>78</v>
      </c>
      <c r="E24" s="8">
        <v>115</v>
      </c>
      <c r="F24" s="33">
        <v>5.347222222222222E-3</v>
      </c>
      <c r="G24" s="44">
        <f t="shared" si="0"/>
        <v>9</v>
      </c>
    </row>
    <row r="25" spans="1:11">
      <c r="A25" s="44">
        <v>11</v>
      </c>
      <c r="B25" s="62" t="s">
        <v>90</v>
      </c>
      <c r="C25" s="8">
        <v>2003</v>
      </c>
      <c r="D25" s="56" t="s">
        <v>78</v>
      </c>
      <c r="E25" s="8">
        <v>116</v>
      </c>
      <c r="F25" s="33">
        <v>6.030092592592593E-3</v>
      </c>
      <c r="G25" s="44">
        <f t="shared" si="0"/>
        <v>31</v>
      </c>
    </row>
    <row r="26" spans="1:11">
      <c r="A26" s="59">
        <v>12</v>
      </c>
      <c r="B26" s="62" t="s">
        <v>92</v>
      </c>
      <c r="C26" s="8">
        <v>2005</v>
      </c>
      <c r="D26" s="44" t="s">
        <v>78</v>
      </c>
      <c r="E26" s="8">
        <v>117</v>
      </c>
      <c r="F26" s="33">
        <v>5.7754629629629623E-3</v>
      </c>
      <c r="G26" s="44" t="s">
        <v>286</v>
      </c>
    </row>
    <row r="27" spans="1:11">
      <c r="A27" s="44">
        <v>13</v>
      </c>
      <c r="B27" s="64" t="s">
        <v>101</v>
      </c>
      <c r="C27" s="8">
        <v>2005</v>
      </c>
      <c r="D27" s="43" t="s">
        <v>30</v>
      </c>
      <c r="E27" s="136">
        <v>95</v>
      </c>
      <c r="F27" s="33">
        <v>5.9490740740740745E-3</v>
      </c>
      <c r="G27" s="44">
        <f>RANK(F27,$F$15:$F$65,1)</f>
        <v>28</v>
      </c>
      <c r="I27" s="114" t="s">
        <v>237</v>
      </c>
      <c r="J27" s="116">
        <f>SMALL(F27:F29,1)</f>
        <v>5.3009259259259251E-3</v>
      </c>
      <c r="K27" s="116">
        <f>SMALL(F27:F29,2)</f>
        <v>5.9490740740740745E-3</v>
      </c>
    </row>
    <row r="28" spans="1:11">
      <c r="A28" s="59">
        <v>14</v>
      </c>
      <c r="B28" s="62" t="s">
        <v>102</v>
      </c>
      <c r="C28" s="8">
        <v>2004</v>
      </c>
      <c r="D28" s="43" t="s">
        <v>30</v>
      </c>
      <c r="E28" s="8">
        <v>93</v>
      </c>
      <c r="F28" s="33">
        <v>5.3009259259259251E-3</v>
      </c>
      <c r="G28" s="44">
        <f>RANK(F28,$F$15:$F$65,1)</f>
        <v>7</v>
      </c>
      <c r="I28" s="114"/>
    </row>
    <row r="29" spans="1:11">
      <c r="A29" s="44">
        <v>15</v>
      </c>
      <c r="B29" s="62" t="s">
        <v>103</v>
      </c>
      <c r="C29" s="8">
        <v>2005</v>
      </c>
      <c r="D29" s="43" t="s">
        <v>30</v>
      </c>
      <c r="E29" s="8">
        <v>96</v>
      </c>
      <c r="F29" s="33">
        <v>6.3657407407407404E-3</v>
      </c>
      <c r="G29" s="44">
        <f>RANK(F29,$F$15:$F$65,1)</f>
        <v>35</v>
      </c>
      <c r="I29" s="114"/>
    </row>
    <row r="30" spans="1:11">
      <c r="A30" s="59">
        <v>16</v>
      </c>
      <c r="B30" s="65" t="s">
        <v>124</v>
      </c>
      <c r="C30" s="47">
        <v>2003</v>
      </c>
      <c r="D30" s="56" t="s">
        <v>29</v>
      </c>
      <c r="E30" s="8">
        <v>97</v>
      </c>
      <c r="F30" s="33">
        <v>7.0254629629629634E-3</v>
      </c>
      <c r="G30" s="44">
        <f>RANK(F30,$F$15:$F$65,1)</f>
        <v>42</v>
      </c>
      <c r="I30" s="117" t="s">
        <v>236</v>
      </c>
      <c r="J30" s="116">
        <f>SMALL(F30:F32,1)</f>
        <v>5.6481481481481478E-3</v>
      </c>
      <c r="K30" s="116">
        <f>SMALL(F30:F32,2)</f>
        <v>7.0254629629629634E-3</v>
      </c>
    </row>
    <row r="31" spans="1:11">
      <c r="A31" s="44">
        <v>17</v>
      </c>
      <c r="B31" s="65" t="s">
        <v>123</v>
      </c>
      <c r="C31" s="47">
        <v>2003</v>
      </c>
      <c r="D31" s="56" t="s">
        <v>29</v>
      </c>
      <c r="E31" s="8">
        <v>98</v>
      </c>
      <c r="F31" s="45">
        <v>5.6481481481481478E-3</v>
      </c>
      <c r="G31" s="44">
        <f>RANK(F31,$F$15:$F$65,1)</f>
        <v>17</v>
      </c>
      <c r="I31" s="117"/>
    </row>
    <row r="32" spans="1:11">
      <c r="A32" s="59">
        <v>18</v>
      </c>
      <c r="B32" s="62" t="s">
        <v>122</v>
      </c>
      <c r="C32" s="8">
        <v>2005</v>
      </c>
      <c r="D32" s="56" t="s">
        <v>29</v>
      </c>
      <c r="E32" s="8">
        <v>99</v>
      </c>
      <c r="F32" s="33">
        <v>7.1296296296296307E-3</v>
      </c>
      <c r="G32" s="44" t="s">
        <v>288</v>
      </c>
      <c r="I32" s="117"/>
    </row>
    <row r="33" spans="1:11">
      <c r="A33" s="44">
        <v>19</v>
      </c>
      <c r="B33" s="76" t="s">
        <v>126</v>
      </c>
      <c r="C33" s="61">
        <v>2004</v>
      </c>
      <c r="D33" s="44" t="s">
        <v>54</v>
      </c>
      <c r="E33" s="8">
        <v>100</v>
      </c>
      <c r="F33" s="48">
        <v>5.7754629629629623E-3</v>
      </c>
      <c r="G33" s="44" t="s">
        <v>286</v>
      </c>
      <c r="I33" s="119" t="s">
        <v>251</v>
      </c>
      <c r="J33" s="116">
        <f>SMALL(F33:F34,1)</f>
        <v>5.7754629629629623E-3</v>
      </c>
      <c r="K33" s="116">
        <f>SMALL(F33:F34,2)</f>
        <v>5.9837962962962961E-3</v>
      </c>
    </row>
    <row r="34" spans="1:11">
      <c r="A34" s="59">
        <v>20</v>
      </c>
      <c r="B34" s="62" t="s">
        <v>127</v>
      </c>
      <c r="C34" s="8">
        <v>2005</v>
      </c>
      <c r="D34" s="44" t="s">
        <v>54</v>
      </c>
      <c r="E34" s="8">
        <v>101</v>
      </c>
      <c r="F34" s="33">
        <v>5.9837962962962961E-3</v>
      </c>
      <c r="G34" s="44">
        <f>RANK(F34,$F$15:$F$65,1)</f>
        <v>29</v>
      </c>
      <c r="I34" s="119"/>
    </row>
    <row r="35" spans="1:11">
      <c r="A35" s="44">
        <v>21</v>
      </c>
      <c r="B35" s="62" t="s">
        <v>137</v>
      </c>
      <c r="C35" s="8">
        <v>2003</v>
      </c>
      <c r="D35" s="56" t="s">
        <v>44</v>
      </c>
      <c r="E35" s="8">
        <v>92</v>
      </c>
      <c r="F35" s="33">
        <v>6.4930555555555549E-3</v>
      </c>
      <c r="G35" s="44">
        <f>RANK(F35,$F$15:$F$65,1)</f>
        <v>38</v>
      </c>
      <c r="I35" s="120" t="s">
        <v>248</v>
      </c>
      <c r="J35" s="116">
        <f>SMALL(F35:F37,1)</f>
        <v>6.4930555555555549E-3</v>
      </c>
      <c r="K35" s="116">
        <f>SMALL(F35:F37,2)</f>
        <v>8.8773148148148153E-3</v>
      </c>
    </row>
    <row r="36" spans="1:11">
      <c r="A36" s="59">
        <v>22</v>
      </c>
      <c r="B36" s="62" t="s">
        <v>138</v>
      </c>
      <c r="C36" s="8">
        <v>2003</v>
      </c>
      <c r="D36" s="56" t="s">
        <v>44</v>
      </c>
      <c r="E36" s="8">
        <v>102</v>
      </c>
      <c r="F36" s="33">
        <v>8.8888888888888889E-3</v>
      </c>
      <c r="G36" s="44">
        <f>RANK(F36,$F$15:$F$65,1)</f>
        <v>48</v>
      </c>
      <c r="I36" s="120"/>
    </row>
    <row r="37" spans="1:11">
      <c r="A37" s="44">
        <v>23</v>
      </c>
      <c r="B37" s="62" t="s">
        <v>139</v>
      </c>
      <c r="C37" s="8">
        <v>2003</v>
      </c>
      <c r="D37" s="56" t="s">
        <v>44</v>
      </c>
      <c r="E37" s="8">
        <v>103</v>
      </c>
      <c r="F37" s="33">
        <v>8.8773148148148153E-3</v>
      </c>
      <c r="G37" s="44">
        <f>RANK(F37,$F$15:$F$65,1)</f>
        <v>47</v>
      </c>
      <c r="I37" s="120"/>
    </row>
    <row r="38" spans="1:11">
      <c r="A38" s="59">
        <v>24</v>
      </c>
      <c r="B38" s="62" t="s">
        <v>141</v>
      </c>
      <c r="C38" s="8">
        <v>2004</v>
      </c>
      <c r="D38" s="56" t="s">
        <v>52</v>
      </c>
      <c r="E38" s="8">
        <v>104</v>
      </c>
      <c r="F38" s="33">
        <v>6.168981481481481E-3</v>
      </c>
      <c r="G38" s="44" t="s">
        <v>287</v>
      </c>
      <c r="I38" s="132" t="s">
        <v>249</v>
      </c>
      <c r="J38" s="116">
        <f>SMALL(F38:F40,1)</f>
        <v>5.6018518518518518E-3</v>
      </c>
      <c r="K38" s="116">
        <f>SMALL(F38:F40,2)</f>
        <v>6.168981481481481E-3</v>
      </c>
    </row>
    <row r="39" spans="1:11">
      <c r="A39" s="44">
        <v>25</v>
      </c>
      <c r="B39" s="62" t="s">
        <v>142</v>
      </c>
      <c r="C39" s="8">
        <v>2004</v>
      </c>
      <c r="D39" s="56" t="s">
        <v>52</v>
      </c>
      <c r="E39" s="8">
        <v>105</v>
      </c>
      <c r="F39" s="33">
        <v>6.9444444444444441E-3</v>
      </c>
      <c r="G39" s="44">
        <f t="shared" ref="G39:G47" si="1">RANK(F39,$F$15:$F$65,1)</f>
        <v>41</v>
      </c>
      <c r="I39" s="132"/>
    </row>
    <row r="40" spans="1:11">
      <c r="A40" s="59">
        <v>26</v>
      </c>
      <c r="B40" s="62" t="s">
        <v>143</v>
      </c>
      <c r="C40" s="8">
        <v>2003</v>
      </c>
      <c r="D40" s="56" t="s">
        <v>52</v>
      </c>
      <c r="E40" s="8">
        <v>106</v>
      </c>
      <c r="F40" s="33">
        <v>5.6018518518518518E-3</v>
      </c>
      <c r="G40" s="44">
        <f t="shared" si="1"/>
        <v>14</v>
      </c>
      <c r="I40" s="132"/>
    </row>
    <row r="41" spans="1:11">
      <c r="A41" s="44">
        <v>27</v>
      </c>
      <c r="B41" s="62" t="s">
        <v>151</v>
      </c>
      <c r="C41" s="8">
        <v>2003</v>
      </c>
      <c r="D41" s="56" t="s">
        <v>34</v>
      </c>
      <c r="E41" s="136">
        <v>94</v>
      </c>
      <c r="F41" s="33">
        <v>5.4629629629629637E-3</v>
      </c>
      <c r="G41" s="44">
        <f t="shared" si="1"/>
        <v>11</v>
      </c>
      <c r="I41" s="123" t="s">
        <v>238</v>
      </c>
      <c r="J41" s="116">
        <f>SMALL(F41:F43,1)</f>
        <v>5.4629629629629637E-3</v>
      </c>
      <c r="K41" s="116">
        <f>SMALL(F41:F43,2)</f>
        <v>5.7291666666666671E-3</v>
      </c>
    </row>
    <row r="42" spans="1:11">
      <c r="A42" s="59">
        <v>28</v>
      </c>
      <c r="B42" s="62" t="s">
        <v>155</v>
      </c>
      <c r="C42" s="8">
        <v>2003</v>
      </c>
      <c r="D42" s="56" t="s">
        <v>34</v>
      </c>
      <c r="E42" s="8">
        <v>107</v>
      </c>
      <c r="F42" s="33">
        <v>5.7291666666666671E-3</v>
      </c>
      <c r="G42" s="44">
        <f t="shared" si="1"/>
        <v>19</v>
      </c>
      <c r="I42" s="123"/>
    </row>
    <row r="43" spans="1:11">
      <c r="A43" s="44">
        <v>29</v>
      </c>
      <c r="B43" s="62" t="s">
        <v>253</v>
      </c>
      <c r="C43" s="8">
        <v>2003</v>
      </c>
      <c r="D43" s="56" t="s">
        <v>34</v>
      </c>
      <c r="E43" s="8">
        <v>108</v>
      </c>
      <c r="F43" s="33">
        <v>6.5277777777777782E-3</v>
      </c>
      <c r="G43" s="44">
        <f t="shared" si="1"/>
        <v>39</v>
      </c>
      <c r="I43" s="123"/>
    </row>
    <row r="44" spans="1:11">
      <c r="A44" s="59">
        <v>30</v>
      </c>
      <c r="B44" s="62" t="s">
        <v>160</v>
      </c>
      <c r="C44" s="8">
        <v>2003</v>
      </c>
      <c r="D44" s="56" t="s">
        <v>163</v>
      </c>
      <c r="E44" s="8">
        <v>109</v>
      </c>
      <c r="F44" s="33">
        <v>7.106481481481481E-3</v>
      </c>
      <c r="G44" s="44">
        <f t="shared" si="1"/>
        <v>43</v>
      </c>
      <c r="I44" s="126" t="s">
        <v>250</v>
      </c>
      <c r="J44" s="116">
        <f>SMALL(F44:F46,1)</f>
        <v>5.8912037037037032E-3</v>
      </c>
      <c r="K44" s="116">
        <f>SMALL(F44:F46,2)</f>
        <v>5.9259259259259256E-3</v>
      </c>
    </row>
    <row r="45" spans="1:11">
      <c r="A45" s="44">
        <v>31</v>
      </c>
      <c r="B45" s="62" t="s">
        <v>161</v>
      </c>
      <c r="C45" s="8">
        <v>2003</v>
      </c>
      <c r="D45" s="56" t="s">
        <v>163</v>
      </c>
      <c r="E45" s="8">
        <v>110</v>
      </c>
      <c r="F45" s="33">
        <v>5.8912037037037032E-3</v>
      </c>
      <c r="G45" s="44">
        <f t="shared" si="1"/>
        <v>25</v>
      </c>
      <c r="I45" s="126"/>
    </row>
    <row r="46" spans="1:11">
      <c r="A46" s="59">
        <v>32</v>
      </c>
      <c r="B46" s="62" t="s">
        <v>162</v>
      </c>
      <c r="C46" s="8">
        <v>2005</v>
      </c>
      <c r="D46" s="56" t="s">
        <v>163</v>
      </c>
      <c r="E46" s="8">
        <v>111</v>
      </c>
      <c r="F46" s="33">
        <v>5.9259259259259256E-3</v>
      </c>
      <c r="G46" s="44">
        <f t="shared" si="1"/>
        <v>26</v>
      </c>
      <c r="I46" s="126"/>
    </row>
    <row r="47" spans="1:11">
      <c r="A47" s="44">
        <v>33</v>
      </c>
      <c r="B47" s="62" t="s">
        <v>187</v>
      </c>
      <c r="C47" s="8">
        <v>2004</v>
      </c>
      <c r="D47" s="43" t="s">
        <v>31</v>
      </c>
      <c r="E47" s="8">
        <v>118</v>
      </c>
      <c r="F47" s="33">
        <v>5.8101851851851856E-3</v>
      </c>
      <c r="G47" s="44">
        <f t="shared" si="1"/>
        <v>24</v>
      </c>
      <c r="I47" s="115" t="s">
        <v>239</v>
      </c>
      <c r="J47" s="116">
        <f>SMALL(F47:F49,1)</f>
        <v>5.8101851851851856E-3</v>
      </c>
      <c r="K47" s="116">
        <f>SMALL(F47:F49,2)</f>
        <v>7.1180555555555554E-3</v>
      </c>
    </row>
    <row r="48" spans="1:11">
      <c r="A48" s="59">
        <v>34</v>
      </c>
      <c r="B48" s="62" t="s">
        <v>188</v>
      </c>
      <c r="C48" s="8">
        <v>2004</v>
      </c>
      <c r="D48" s="43" t="s">
        <v>31</v>
      </c>
      <c r="E48" s="8">
        <v>119</v>
      </c>
      <c r="F48" s="33">
        <v>7.1296296296296307E-3</v>
      </c>
      <c r="G48" s="44" t="s">
        <v>288</v>
      </c>
      <c r="I48" s="115"/>
    </row>
    <row r="49" spans="1:11">
      <c r="A49" s="44">
        <v>35</v>
      </c>
      <c r="B49" s="62" t="s">
        <v>279</v>
      </c>
      <c r="C49" s="8">
        <v>2005</v>
      </c>
      <c r="D49" s="43" t="s">
        <v>31</v>
      </c>
      <c r="E49" s="8">
        <v>120</v>
      </c>
      <c r="F49" s="33">
        <v>7.1180555555555554E-3</v>
      </c>
      <c r="G49" s="44">
        <f>RANK(F49,$F$15:$F$65,1)</f>
        <v>44</v>
      </c>
      <c r="I49" s="115"/>
    </row>
    <row r="50" spans="1:11">
      <c r="A50" s="59">
        <v>36</v>
      </c>
      <c r="B50" s="62" t="s">
        <v>202</v>
      </c>
      <c r="C50" s="8">
        <v>2003</v>
      </c>
      <c r="D50" s="49" t="s">
        <v>196</v>
      </c>
      <c r="E50" s="8">
        <v>89</v>
      </c>
      <c r="F50" s="33">
        <v>5.6018518518518518E-3</v>
      </c>
      <c r="G50" s="44">
        <f>RANK(F50,$F$15:$F$65,1)</f>
        <v>14</v>
      </c>
      <c r="I50" s="118" t="s">
        <v>240</v>
      </c>
      <c r="J50" s="116">
        <f>SMALL(F50:F52,1)</f>
        <v>5.4513888888888884E-3</v>
      </c>
      <c r="K50" s="116">
        <f>SMALL(F50:F52,2)</f>
        <v>5.6018518518518518E-3</v>
      </c>
    </row>
    <row r="51" spans="1:11">
      <c r="A51" s="44">
        <v>37</v>
      </c>
      <c r="B51" s="62" t="s">
        <v>203</v>
      </c>
      <c r="C51" s="8">
        <v>2003</v>
      </c>
      <c r="D51" s="49" t="s">
        <v>196</v>
      </c>
      <c r="E51" s="8">
        <v>90</v>
      </c>
      <c r="F51" s="33">
        <v>5.4513888888888884E-3</v>
      </c>
      <c r="G51" s="44">
        <f>RANK(F51,$F$15:$F$65,1)</f>
        <v>10</v>
      </c>
      <c r="I51" s="118"/>
    </row>
    <row r="52" spans="1:11">
      <c r="A52" s="59">
        <v>38</v>
      </c>
      <c r="B52" s="62" t="s">
        <v>204</v>
      </c>
      <c r="C52" s="8">
        <v>2003</v>
      </c>
      <c r="D52" s="49" t="s">
        <v>196</v>
      </c>
      <c r="E52" s="8">
        <v>121</v>
      </c>
      <c r="F52" s="33">
        <v>5.7986111111111112E-3</v>
      </c>
      <c r="G52" s="44">
        <f>RANK(F52,$F$15:$F$65,1)</f>
        <v>23</v>
      </c>
      <c r="I52" s="118"/>
    </row>
    <row r="53" spans="1:11">
      <c r="A53" s="44">
        <v>39</v>
      </c>
      <c r="B53" s="62" t="s">
        <v>255</v>
      </c>
      <c r="C53" s="8">
        <v>2004</v>
      </c>
      <c r="D53" s="49" t="s">
        <v>196</v>
      </c>
      <c r="E53" s="8">
        <v>122</v>
      </c>
      <c r="F53" s="33">
        <v>6.168981481481481E-3</v>
      </c>
      <c r="G53" s="44" t="s">
        <v>287</v>
      </c>
    </row>
    <row r="54" spans="1:11">
      <c r="A54" s="59">
        <v>40</v>
      </c>
      <c r="B54" s="66" t="s">
        <v>217</v>
      </c>
      <c r="C54" s="44">
        <v>2003</v>
      </c>
      <c r="D54" s="49" t="s">
        <v>35</v>
      </c>
      <c r="E54" s="8">
        <v>91</v>
      </c>
      <c r="F54" s="33">
        <v>5.208333333333333E-3</v>
      </c>
      <c r="G54" s="44">
        <f t="shared" ref="G54:G63" si="2">RANK(F54,$F$15:$F$65,1)</f>
        <v>6</v>
      </c>
      <c r="I54" s="114" t="s">
        <v>245</v>
      </c>
      <c r="J54" s="116">
        <f>SMALL(F54:F56,1)</f>
        <v>5.208333333333333E-3</v>
      </c>
      <c r="K54" s="116">
        <f>SMALL(F54:F56,2)</f>
        <v>6.0185185185185177E-3</v>
      </c>
    </row>
    <row r="55" spans="1:11">
      <c r="A55" s="44">
        <v>41</v>
      </c>
      <c r="B55" s="57" t="s">
        <v>258</v>
      </c>
      <c r="C55" s="8">
        <v>2003</v>
      </c>
      <c r="D55" s="49" t="s">
        <v>35</v>
      </c>
      <c r="E55" s="8">
        <v>123</v>
      </c>
      <c r="F55" s="33">
        <v>6.0185185185185177E-3</v>
      </c>
      <c r="G55" s="44">
        <f t="shared" si="2"/>
        <v>30</v>
      </c>
      <c r="I55" s="114"/>
    </row>
    <row r="56" spans="1:11">
      <c r="A56" s="59">
        <v>42</v>
      </c>
      <c r="B56" s="62" t="s">
        <v>218</v>
      </c>
      <c r="C56" s="8">
        <v>2005</v>
      </c>
      <c r="D56" s="49" t="s">
        <v>35</v>
      </c>
      <c r="E56" s="8">
        <v>124</v>
      </c>
      <c r="F56" s="33">
        <v>6.3888888888888884E-3</v>
      </c>
      <c r="G56" s="44">
        <f t="shared" si="2"/>
        <v>36</v>
      </c>
      <c r="I56" s="114"/>
    </row>
    <row r="57" spans="1:11">
      <c r="A57" s="44">
        <v>43</v>
      </c>
      <c r="B57" s="62" t="s">
        <v>229</v>
      </c>
      <c r="C57" s="8">
        <v>2003</v>
      </c>
      <c r="D57" s="49" t="s">
        <v>21</v>
      </c>
      <c r="E57" s="8">
        <v>86</v>
      </c>
      <c r="F57" s="33">
        <v>5.185185185185185E-3</v>
      </c>
      <c r="G57" s="44">
        <f t="shared" si="2"/>
        <v>5</v>
      </c>
      <c r="I57" s="119" t="s">
        <v>242</v>
      </c>
      <c r="J57" s="116">
        <f>SMALL(F57:F59,1)</f>
        <v>5.0231481481481481E-3</v>
      </c>
      <c r="K57" s="116">
        <f>SMALL(F57:F59,2)</f>
        <v>5.185185185185185E-3</v>
      </c>
    </row>
    <row r="58" spans="1:11">
      <c r="A58" s="59">
        <v>44</v>
      </c>
      <c r="B58" s="62" t="s">
        <v>231</v>
      </c>
      <c r="C58" s="8">
        <v>2003</v>
      </c>
      <c r="D58" s="49" t="s">
        <v>21</v>
      </c>
      <c r="E58" s="8">
        <v>87</v>
      </c>
      <c r="F58" s="33">
        <v>5.0231481481481481E-3</v>
      </c>
      <c r="G58" s="135">
        <f t="shared" si="2"/>
        <v>2</v>
      </c>
      <c r="I58" s="119"/>
    </row>
    <row r="59" spans="1:11">
      <c r="A59" s="44">
        <v>45</v>
      </c>
      <c r="B59" s="62" t="s">
        <v>232</v>
      </c>
      <c r="C59" s="8">
        <v>2003</v>
      </c>
      <c r="D59" s="49" t="s">
        <v>21</v>
      </c>
      <c r="E59" s="8">
        <v>88</v>
      </c>
      <c r="F59" s="33">
        <v>5.3125000000000004E-3</v>
      </c>
      <c r="G59" s="44">
        <f t="shared" si="2"/>
        <v>8</v>
      </c>
      <c r="I59" s="119"/>
    </row>
    <row r="60" spans="1:11">
      <c r="A60" s="59">
        <v>46</v>
      </c>
      <c r="B60" s="62" t="s">
        <v>234</v>
      </c>
      <c r="C60" s="8">
        <v>2005</v>
      </c>
      <c r="D60" s="49" t="s">
        <v>21</v>
      </c>
      <c r="E60" s="8">
        <v>125</v>
      </c>
      <c r="F60" s="33">
        <v>5.6597222222222222E-3</v>
      </c>
      <c r="G60" s="44">
        <f t="shared" si="2"/>
        <v>18</v>
      </c>
    </row>
    <row r="61" spans="1:11">
      <c r="A61" s="44">
        <v>47</v>
      </c>
      <c r="B61" s="62" t="s">
        <v>235</v>
      </c>
      <c r="C61" s="8">
        <v>2003</v>
      </c>
      <c r="D61" s="49" t="s">
        <v>21</v>
      </c>
      <c r="E61" s="8">
        <v>126</v>
      </c>
      <c r="F61" s="33">
        <v>5.6249999999999989E-3</v>
      </c>
      <c r="G61" s="44">
        <f t="shared" si="2"/>
        <v>16</v>
      </c>
    </row>
    <row r="62" spans="1:11">
      <c r="A62" s="59">
        <v>48</v>
      </c>
      <c r="B62" s="62" t="s">
        <v>269</v>
      </c>
      <c r="C62" s="8">
        <v>2005</v>
      </c>
      <c r="D62" s="49" t="s">
        <v>78</v>
      </c>
      <c r="E62" s="8">
        <v>127</v>
      </c>
      <c r="F62" s="33">
        <v>6.5624999999999998E-3</v>
      </c>
      <c r="G62" s="44">
        <f t="shared" si="2"/>
        <v>40</v>
      </c>
    </row>
    <row r="63" spans="1:11">
      <c r="A63" s="44">
        <v>49</v>
      </c>
      <c r="B63" s="62" t="s">
        <v>270</v>
      </c>
      <c r="C63" s="8">
        <v>2004</v>
      </c>
      <c r="D63" s="49" t="s">
        <v>62</v>
      </c>
      <c r="E63" s="8">
        <v>128</v>
      </c>
      <c r="F63" s="33">
        <v>6.4004629629629628E-3</v>
      </c>
      <c r="G63" s="44">
        <f t="shared" si="2"/>
        <v>37</v>
      </c>
    </row>
    <row r="64" spans="1:11">
      <c r="A64" s="59">
        <v>50</v>
      </c>
      <c r="B64" s="62" t="s">
        <v>271</v>
      </c>
      <c r="C64" s="8">
        <v>2005</v>
      </c>
      <c r="D64" s="49" t="s">
        <v>62</v>
      </c>
      <c r="E64" s="8">
        <v>129</v>
      </c>
      <c r="F64" s="33"/>
      <c r="G64" s="44" t="s">
        <v>285</v>
      </c>
    </row>
    <row r="65" spans="1:7">
      <c r="A65" s="59">
        <v>51</v>
      </c>
      <c r="B65" s="62" t="s">
        <v>91</v>
      </c>
      <c r="C65" s="8">
        <v>2005</v>
      </c>
      <c r="D65" s="56" t="s">
        <v>78</v>
      </c>
      <c r="E65" s="8">
        <v>130</v>
      </c>
      <c r="F65" s="33"/>
      <c r="G65" s="44" t="s">
        <v>282</v>
      </c>
    </row>
    <row r="66" spans="1:7">
      <c r="A66" s="71"/>
      <c r="B66" s="72"/>
      <c r="C66" s="71"/>
      <c r="D66" s="79"/>
      <c r="E66" s="71"/>
      <c r="F66" s="42"/>
      <c r="G66" s="73"/>
    </row>
    <row r="67" spans="1:7">
      <c r="A67" s="35"/>
      <c r="B67" s="13" t="s">
        <v>13</v>
      </c>
      <c r="C67" s="13"/>
      <c r="D67" s="13"/>
      <c r="E67" s="75" t="s">
        <v>51</v>
      </c>
      <c r="F67" s="46"/>
      <c r="G67" s="46"/>
    </row>
    <row r="68" spans="1:7">
      <c r="A68" s="12"/>
      <c r="B68" s="13" t="s">
        <v>12</v>
      </c>
      <c r="C68" s="12"/>
      <c r="D68" s="12"/>
      <c r="E68" s="14" t="s">
        <v>27</v>
      </c>
      <c r="F68" s="15"/>
      <c r="G68" s="46"/>
    </row>
    <row r="69" spans="1:7">
      <c r="A69" s="71"/>
      <c r="B69" s="72"/>
      <c r="C69" s="71"/>
      <c r="D69" s="73"/>
      <c r="E69" s="71"/>
      <c r="F69" s="42"/>
      <c r="G69" s="73"/>
    </row>
  </sheetData>
  <autoFilter ref="A14:G65"/>
  <mergeCells count="1">
    <mergeCell ref="A2:F2"/>
  </mergeCells>
  <dataValidations count="1">
    <dataValidation type="time" allowBlank="1" showInputMessage="1" showErrorMessage="1" sqref="F15:F65">
      <formula1>0</formula1>
      <formula2>0.0208333333333333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37"/>
  <sheetViews>
    <sheetView zoomScale="90" zoomScaleNormal="90" workbookViewId="0">
      <selection activeCell="E43" sqref="E43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</cols>
  <sheetData>
    <row r="1" spans="1:7">
      <c r="A1" s="1" t="s">
        <v>37</v>
      </c>
      <c r="B1" s="1"/>
      <c r="C1" s="1"/>
      <c r="D1" s="1"/>
      <c r="E1" s="1"/>
      <c r="F1" s="1"/>
    </row>
    <row r="2" spans="1:7">
      <c r="A2" s="139" t="s">
        <v>40</v>
      </c>
      <c r="B2" s="139"/>
      <c r="C2" s="139"/>
      <c r="D2" s="139"/>
      <c r="E2" s="139"/>
      <c r="F2" s="139"/>
    </row>
    <row r="3" spans="1:7">
      <c r="A3" s="2"/>
      <c r="B3" s="3"/>
      <c r="C3" s="3"/>
      <c r="D3" s="3"/>
      <c r="E3" s="3"/>
      <c r="F3" s="1"/>
    </row>
    <row r="4" spans="1:7" ht="15.6">
      <c r="A4" s="37" t="s">
        <v>38</v>
      </c>
      <c r="B4" s="38"/>
      <c r="C4" s="38"/>
      <c r="D4" s="38"/>
      <c r="E4" s="38"/>
      <c r="F4" s="38"/>
    </row>
    <row r="5" spans="1:7" ht="15.6">
      <c r="A5" s="39" t="s">
        <v>59</v>
      </c>
      <c r="B5" s="38"/>
      <c r="C5" s="38"/>
      <c r="D5" s="38"/>
      <c r="E5" s="38"/>
      <c r="F5" s="38"/>
    </row>
    <row r="6" spans="1:7" ht="15.6">
      <c r="A6" s="4"/>
      <c r="B6" s="1"/>
      <c r="C6" s="1"/>
      <c r="D6" s="1"/>
      <c r="E6" s="1"/>
      <c r="F6" s="1"/>
    </row>
    <row r="7" spans="1:7">
      <c r="A7" s="1"/>
      <c r="B7" s="10" t="s">
        <v>53</v>
      </c>
      <c r="C7" s="1"/>
      <c r="D7" s="1"/>
      <c r="E7" s="1"/>
      <c r="F7" s="5"/>
    </row>
    <row r="8" spans="1:7">
      <c r="A8" s="2" t="s">
        <v>25</v>
      </c>
      <c r="B8" s="2"/>
      <c r="C8" s="1"/>
      <c r="D8" s="1"/>
      <c r="E8" s="2" t="s">
        <v>57</v>
      </c>
      <c r="F8" s="6"/>
    </row>
    <row r="9" spans="1:7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7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7">
      <c r="A11" s="1"/>
      <c r="B11" s="1"/>
      <c r="C11" s="1"/>
      <c r="D11" s="27"/>
      <c r="E11" s="5"/>
      <c r="F11" s="1"/>
    </row>
    <row r="13" spans="1:7">
      <c r="A13" s="11" t="s">
        <v>115</v>
      </c>
      <c r="B13" s="10"/>
      <c r="C13" s="10"/>
      <c r="D13" s="29" t="s">
        <v>50</v>
      </c>
      <c r="E13" s="10"/>
      <c r="F13" s="5"/>
    </row>
    <row r="14" spans="1:7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7">
      <c r="A15" s="44">
        <v>1</v>
      </c>
      <c r="B15" s="62" t="s">
        <v>95</v>
      </c>
      <c r="C15" s="8">
        <v>2006</v>
      </c>
      <c r="D15" s="56" t="s">
        <v>78</v>
      </c>
      <c r="E15" s="8">
        <v>1</v>
      </c>
      <c r="F15" s="33">
        <v>1.3425925925925925E-3</v>
      </c>
      <c r="G15" s="44">
        <f>RANK(F15,$F$15:$F$34,1)</f>
        <v>4</v>
      </c>
    </row>
    <row r="16" spans="1:7">
      <c r="A16" s="44">
        <v>2</v>
      </c>
      <c r="B16" s="62" t="s">
        <v>96</v>
      </c>
      <c r="C16" s="8">
        <v>2006</v>
      </c>
      <c r="D16" s="56" t="s">
        <v>78</v>
      </c>
      <c r="E16" s="8">
        <v>2</v>
      </c>
      <c r="F16" s="33"/>
      <c r="G16" s="44" t="s">
        <v>282</v>
      </c>
    </row>
    <row r="17" spans="1:7">
      <c r="A17" s="44">
        <v>3</v>
      </c>
      <c r="B17" s="64" t="s">
        <v>97</v>
      </c>
      <c r="C17" s="8">
        <v>2006</v>
      </c>
      <c r="D17" s="56" t="s">
        <v>78</v>
      </c>
      <c r="E17" s="8">
        <v>3</v>
      </c>
      <c r="F17" s="33">
        <v>1.261574074074074E-3</v>
      </c>
      <c r="G17" s="134">
        <f>RANK(F17,$F$15:$F$34,1)</f>
        <v>1</v>
      </c>
    </row>
    <row r="18" spans="1:7">
      <c r="A18" s="44">
        <v>4</v>
      </c>
      <c r="B18" s="62" t="s">
        <v>98</v>
      </c>
      <c r="C18" s="8">
        <v>2006</v>
      </c>
      <c r="D18" s="56" t="s">
        <v>78</v>
      </c>
      <c r="E18" s="8">
        <v>4</v>
      </c>
      <c r="F18" s="33">
        <v>1.4351851851851854E-3</v>
      </c>
      <c r="G18" s="44">
        <f>RANK(F18,$F$15:$F$34,1)</f>
        <v>8</v>
      </c>
    </row>
    <row r="19" spans="1:7">
      <c r="A19" s="44">
        <v>5</v>
      </c>
      <c r="B19" s="62" t="s">
        <v>99</v>
      </c>
      <c r="C19" s="8">
        <v>2007</v>
      </c>
      <c r="D19" s="43" t="s">
        <v>78</v>
      </c>
      <c r="E19" s="8">
        <v>5</v>
      </c>
      <c r="F19" s="33">
        <v>1.2962962962962963E-3</v>
      </c>
      <c r="G19" s="134">
        <f>RANK(F19,$F$15:$F$34,1)</f>
        <v>2</v>
      </c>
    </row>
    <row r="20" spans="1:7">
      <c r="A20" s="44">
        <v>6</v>
      </c>
      <c r="B20" s="62" t="s">
        <v>113</v>
      </c>
      <c r="C20" s="8">
        <v>2007</v>
      </c>
      <c r="D20" s="43" t="s">
        <v>30</v>
      </c>
      <c r="E20" s="8">
        <v>6</v>
      </c>
      <c r="F20" s="33">
        <v>1.5740740740740741E-3</v>
      </c>
      <c r="G20" s="44">
        <f>RANK(F20,$F$15:$F$34,1)</f>
        <v>16</v>
      </c>
    </row>
    <row r="21" spans="1:7">
      <c r="A21" s="44">
        <v>7</v>
      </c>
      <c r="B21" s="62" t="s">
        <v>133</v>
      </c>
      <c r="C21" s="8">
        <v>2006</v>
      </c>
      <c r="D21" s="44" t="s">
        <v>54</v>
      </c>
      <c r="E21" s="8">
        <v>7</v>
      </c>
      <c r="F21" s="33">
        <v>1.3888888888888889E-3</v>
      </c>
      <c r="G21" s="44" t="s">
        <v>284</v>
      </c>
    </row>
    <row r="22" spans="1:7">
      <c r="A22" s="44">
        <v>8</v>
      </c>
      <c r="B22" s="64" t="s">
        <v>134</v>
      </c>
      <c r="C22" s="8">
        <v>2008</v>
      </c>
      <c r="D22" s="44" t="s">
        <v>54</v>
      </c>
      <c r="E22" s="8">
        <v>8</v>
      </c>
      <c r="F22" s="33">
        <v>1.4004629629629629E-3</v>
      </c>
      <c r="G22" s="44">
        <f>RANK(F22,$F$15:$F$34,1)</f>
        <v>7</v>
      </c>
    </row>
    <row r="23" spans="1:7">
      <c r="A23" s="44">
        <v>9</v>
      </c>
      <c r="B23" s="62" t="s">
        <v>158</v>
      </c>
      <c r="C23" s="8">
        <v>2006</v>
      </c>
      <c r="D23" s="56" t="s">
        <v>34</v>
      </c>
      <c r="E23" s="8">
        <v>9</v>
      </c>
      <c r="F23" s="33">
        <v>1.3888888888888889E-3</v>
      </c>
      <c r="G23" s="44" t="s">
        <v>284</v>
      </c>
    </row>
    <row r="24" spans="1:7">
      <c r="A24" s="44">
        <v>10</v>
      </c>
      <c r="B24" s="62" t="s">
        <v>159</v>
      </c>
      <c r="C24" s="8">
        <v>2006</v>
      </c>
      <c r="D24" s="56" t="s">
        <v>34</v>
      </c>
      <c r="E24" s="8">
        <v>10</v>
      </c>
      <c r="F24" s="33">
        <v>1.5046296296296294E-3</v>
      </c>
      <c r="G24" s="44">
        <f t="shared" ref="G24:G34" si="0">RANK(F24,$F$15:$F$34,1)</f>
        <v>13</v>
      </c>
    </row>
    <row r="25" spans="1:7">
      <c r="A25" s="44">
        <v>11</v>
      </c>
      <c r="B25" s="62" t="s">
        <v>166</v>
      </c>
      <c r="C25" s="8">
        <v>2006</v>
      </c>
      <c r="D25" s="56" t="s">
        <v>163</v>
      </c>
      <c r="E25" s="8">
        <v>11</v>
      </c>
      <c r="F25" s="33">
        <v>1.5162037037037036E-3</v>
      </c>
      <c r="G25" s="44">
        <f t="shared" si="0"/>
        <v>14</v>
      </c>
    </row>
    <row r="26" spans="1:7">
      <c r="A26" s="44">
        <v>13</v>
      </c>
      <c r="B26" s="62" t="s">
        <v>189</v>
      </c>
      <c r="C26" s="8">
        <v>2007</v>
      </c>
      <c r="D26" s="43" t="s">
        <v>31</v>
      </c>
      <c r="E26" s="8">
        <v>12</v>
      </c>
      <c r="F26" s="33">
        <v>1.5972222222222221E-3</v>
      </c>
      <c r="G26" s="44">
        <f t="shared" si="0"/>
        <v>17</v>
      </c>
    </row>
    <row r="27" spans="1:7">
      <c r="A27" s="44">
        <v>14</v>
      </c>
      <c r="B27" s="57" t="s">
        <v>190</v>
      </c>
      <c r="C27" s="8">
        <v>2007</v>
      </c>
      <c r="D27" s="43" t="s">
        <v>31</v>
      </c>
      <c r="E27" s="8">
        <v>13</v>
      </c>
      <c r="F27" s="33">
        <v>1.6550925925925926E-3</v>
      </c>
      <c r="G27" s="44">
        <f t="shared" si="0"/>
        <v>18</v>
      </c>
    </row>
    <row r="28" spans="1:7">
      <c r="A28" s="44">
        <v>15</v>
      </c>
      <c r="B28" s="62" t="s">
        <v>191</v>
      </c>
      <c r="C28" s="8">
        <v>2008</v>
      </c>
      <c r="D28" s="43" t="s">
        <v>31</v>
      </c>
      <c r="E28" s="8">
        <v>14</v>
      </c>
      <c r="F28" s="33">
        <v>1.4814814814814814E-3</v>
      </c>
      <c r="G28" s="44">
        <f t="shared" si="0"/>
        <v>11</v>
      </c>
    </row>
    <row r="29" spans="1:7">
      <c r="A29" s="44">
        <v>16</v>
      </c>
      <c r="B29" s="62" t="s">
        <v>208</v>
      </c>
      <c r="C29" s="8">
        <v>2006</v>
      </c>
      <c r="D29" s="49" t="s">
        <v>196</v>
      </c>
      <c r="E29" s="8">
        <v>15</v>
      </c>
      <c r="F29" s="33">
        <v>1.4467592592592594E-3</v>
      </c>
      <c r="G29" s="44">
        <f t="shared" si="0"/>
        <v>9</v>
      </c>
    </row>
    <row r="30" spans="1:7">
      <c r="A30" s="44">
        <v>17</v>
      </c>
      <c r="B30" s="62" t="s">
        <v>209</v>
      </c>
      <c r="C30" s="8">
        <v>2006</v>
      </c>
      <c r="D30" s="49" t="s">
        <v>196</v>
      </c>
      <c r="E30" s="8">
        <v>16</v>
      </c>
      <c r="F30" s="33">
        <v>1.3310185185185185E-3</v>
      </c>
      <c r="G30" s="134">
        <f t="shared" si="0"/>
        <v>3</v>
      </c>
    </row>
    <row r="31" spans="1:7">
      <c r="A31" s="44">
        <v>18</v>
      </c>
      <c r="B31" s="62" t="s">
        <v>256</v>
      </c>
      <c r="C31" s="8">
        <v>2006</v>
      </c>
      <c r="D31" s="49" t="s">
        <v>196</v>
      </c>
      <c r="E31" s="8">
        <v>17</v>
      </c>
      <c r="F31" s="45">
        <v>1.6782407407407406E-3</v>
      </c>
      <c r="G31" s="44">
        <f t="shared" si="0"/>
        <v>19</v>
      </c>
    </row>
    <row r="32" spans="1:7">
      <c r="A32" s="44">
        <v>19</v>
      </c>
      <c r="B32" s="65" t="s">
        <v>219</v>
      </c>
      <c r="C32" s="47">
        <v>2006</v>
      </c>
      <c r="D32" s="49" t="s">
        <v>35</v>
      </c>
      <c r="E32" s="8">
        <v>18</v>
      </c>
      <c r="F32" s="45">
        <v>1.5277777777777779E-3</v>
      </c>
      <c r="G32" s="44">
        <f t="shared" si="0"/>
        <v>15</v>
      </c>
    </row>
    <row r="33" spans="1:7">
      <c r="A33" s="44">
        <v>20</v>
      </c>
      <c r="B33" s="62" t="s">
        <v>220</v>
      </c>
      <c r="C33" s="8">
        <v>2007</v>
      </c>
      <c r="D33" s="56" t="s">
        <v>35</v>
      </c>
      <c r="E33" s="8">
        <v>19</v>
      </c>
      <c r="F33" s="33">
        <v>1.4930555555555556E-3</v>
      </c>
      <c r="G33" s="44">
        <f t="shared" si="0"/>
        <v>12</v>
      </c>
    </row>
    <row r="34" spans="1:7">
      <c r="A34" s="44">
        <v>21</v>
      </c>
      <c r="B34" s="67" t="s">
        <v>264</v>
      </c>
      <c r="C34" s="61">
        <v>2007</v>
      </c>
      <c r="D34" s="59" t="s">
        <v>62</v>
      </c>
      <c r="E34" s="8">
        <v>20</v>
      </c>
      <c r="F34" s="48">
        <v>1.4583333333333334E-3</v>
      </c>
      <c r="G34" s="44">
        <f t="shared" si="0"/>
        <v>10</v>
      </c>
    </row>
    <row r="35" spans="1:7">
      <c r="A35" s="71"/>
      <c r="B35" s="72"/>
      <c r="C35" s="71"/>
      <c r="D35" s="79"/>
      <c r="E35" s="71"/>
      <c r="F35" s="42"/>
      <c r="G35" s="74"/>
    </row>
    <row r="36" spans="1:7">
      <c r="A36" s="12"/>
      <c r="B36" s="13" t="s">
        <v>12</v>
      </c>
      <c r="C36" s="12"/>
      <c r="D36" s="12"/>
      <c r="E36" s="14" t="s">
        <v>27</v>
      </c>
      <c r="F36" s="15"/>
    </row>
    <row r="37" spans="1:7">
      <c r="A37" s="35"/>
      <c r="B37" s="10" t="s">
        <v>13</v>
      </c>
      <c r="C37" s="10"/>
      <c r="D37" s="10"/>
      <c r="E37" s="16" t="s">
        <v>51</v>
      </c>
    </row>
  </sheetData>
  <mergeCells count="1">
    <mergeCell ref="A2:F2"/>
  </mergeCells>
  <dataValidations count="1">
    <dataValidation type="time" allowBlank="1" showInputMessage="1" showErrorMessage="1" sqref="F15:F34">
      <formula1>0</formula1>
      <formula2>0.0104166666666667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33"/>
  <sheetViews>
    <sheetView zoomScale="90" zoomScaleNormal="90" workbookViewId="0">
      <selection activeCell="G35" sqref="G35"/>
    </sheetView>
  </sheetViews>
  <sheetFormatPr defaultRowHeight="14.4"/>
  <cols>
    <col min="1" max="1" width="7.88671875" customWidth="1"/>
    <col min="2" max="2" width="26.109375" customWidth="1"/>
    <col min="3" max="3" width="10.88671875" customWidth="1"/>
    <col min="4" max="4" width="21.88671875" customWidth="1"/>
    <col min="5" max="5" width="9.5546875" customWidth="1"/>
    <col min="6" max="6" width="10.5546875" customWidth="1"/>
  </cols>
  <sheetData>
    <row r="1" spans="1:7">
      <c r="A1" s="1" t="s">
        <v>37</v>
      </c>
      <c r="B1" s="1"/>
      <c r="C1" s="1"/>
      <c r="D1" s="1"/>
      <c r="E1" s="1"/>
      <c r="F1" s="1"/>
    </row>
    <row r="2" spans="1:7">
      <c r="A2" s="139" t="s">
        <v>40</v>
      </c>
      <c r="B2" s="139"/>
      <c r="C2" s="139"/>
      <c r="D2" s="139"/>
      <c r="E2" s="139"/>
      <c r="F2" s="139"/>
    </row>
    <row r="3" spans="1:7">
      <c r="A3" s="2"/>
      <c r="B3" s="3"/>
      <c r="C3" s="3"/>
      <c r="D3" s="3"/>
      <c r="E3" s="3"/>
      <c r="F3" s="1"/>
    </row>
    <row r="4" spans="1:7" ht="15.6">
      <c r="A4" s="37" t="s">
        <v>38</v>
      </c>
      <c r="B4" s="38"/>
      <c r="C4" s="38"/>
      <c r="D4" s="38"/>
      <c r="E4" s="38"/>
      <c r="F4" s="38"/>
    </row>
    <row r="5" spans="1:7" ht="15.6">
      <c r="A5" s="39" t="s">
        <v>59</v>
      </c>
      <c r="B5" s="38"/>
      <c r="C5" s="38"/>
      <c r="D5" s="38"/>
      <c r="E5" s="38"/>
      <c r="F5" s="38"/>
    </row>
    <row r="6" spans="1:7" ht="15.6">
      <c r="A6" s="4"/>
      <c r="B6" s="1"/>
      <c r="C6" s="1"/>
      <c r="D6" s="1"/>
      <c r="E6" s="1"/>
      <c r="F6" s="1"/>
    </row>
    <row r="7" spans="1:7">
      <c r="A7" s="1"/>
      <c r="B7" s="10" t="s">
        <v>53</v>
      </c>
      <c r="C7" s="1"/>
      <c r="D7" s="1"/>
      <c r="E7" s="1"/>
      <c r="F7" s="5"/>
    </row>
    <row r="8" spans="1:7">
      <c r="A8" s="2" t="s">
        <v>25</v>
      </c>
      <c r="B8" s="2"/>
      <c r="C8" s="1"/>
      <c r="D8" s="1"/>
      <c r="E8" s="2" t="s">
        <v>57</v>
      </c>
      <c r="F8" s="6"/>
    </row>
    <row r="9" spans="1:7">
      <c r="A9" s="1" t="s">
        <v>0</v>
      </c>
      <c r="B9" s="1"/>
      <c r="C9" s="1" t="s">
        <v>41</v>
      </c>
      <c r="D9" s="27" t="s">
        <v>1</v>
      </c>
      <c r="E9" s="36" t="s">
        <v>39</v>
      </c>
      <c r="F9" s="3"/>
    </row>
    <row r="10" spans="1:7">
      <c r="A10" s="1" t="s">
        <v>2</v>
      </c>
      <c r="B10" s="1"/>
      <c r="C10" s="77" t="s">
        <v>42</v>
      </c>
      <c r="D10" s="27" t="s">
        <v>3</v>
      </c>
      <c r="E10" s="36" t="s">
        <v>55</v>
      </c>
      <c r="F10" s="1"/>
    </row>
    <row r="11" spans="1:7">
      <c r="A11" s="1"/>
      <c r="B11" s="1"/>
      <c r="C11" s="1"/>
      <c r="D11" s="27"/>
      <c r="E11" s="5"/>
      <c r="F11" s="1"/>
    </row>
    <row r="13" spans="1:7">
      <c r="A13" s="11" t="s">
        <v>114</v>
      </c>
      <c r="B13" s="10"/>
      <c r="C13" s="10"/>
      <c r="D13" s="29" t="s">
        <v>50</v>
      </c>
      <c r="E13" s="10"/>
      <c r="F13" s="5"/>
    </row>
    <row r="14" spans="1:7">
      <c r="A14" s="40" t="s">
        <v>5</v>
      </c>
      <c r="B14" s="7" t="s">
        <v>6</v>
      </c>
      <c r="C14" s="7" t="s">
        <v>7</v>
      </c>
      <c r="D14" s="7" t="s">
        <v>8</v>
      </c>
      <c r="E14" s="7" t="s">
        <v>9</v>
      </c>
      <c r="F14" s="26" t="s">
        <v>10</v>
      </c>
      <c r="G14" s="7" t="s">
        <v>36</v>
      </c>
    </row>
    <row r="15" spans="1:7">
      <c r="A15" s="8">
        <v>1</v>
      </c>
      <c r="B15" s="64" t="s">
        <v>262</v>
      </c>
      <c r="C15" s="8">
        <v>2006</v>
      </c>
      <c r="D15" s="56" t="s">
        <v>78</v>
      </c>
      <c r="E15" s="8">
        <v>21</v>
      </c>
      <c r="F15" s="33">
        <v>1.1689814814814816E-3</v>
      </c>
      <c r="G15" s="133">
        <f>RANK(F15,$F$15:$F$30,1)</f>
        <v>1</v>
      </c>
    </row>
    <row r="16" spans="1:7">
      <c r="A16" s="8">
        <v>2</v>
      </c>
      <c r="B16" s="62" t="s">
        <v>263</v>
      </c>
      <c r="C16" s="8">
        <v>2006</v>
      </c>
      <c r="D16" s="43" t="s">
        <v>78</v>
      </c>
      <c r="E16" s="8">
        <v>22</v>
      </c>
      <c r="F16" s="33">
        <v>1.7592592592592592E-3</v>
      </c>
      <c r="G16" s="59">
        <f>RANK(F16,$F$15:$F$30,1)</f>
        <v>15</v>
      </c>
    </row>
    <row r="17" spans="1:7">
      <c r="A17" s="8">
        <v>3</v>
      </c>
      <c r="B17" s="62" t="s">
        <v>100</v>
      </c>
      <c r="C17" s="8">
        <v>2007</v>
      </c>
      <c r="D17" s="44" t="s">
        <v>78</v>
      </c>
      <c r="E17" s="8">
        <v>23</v>
      </c>
      <c r="F17" s="33"/>
      <c r="G17" s="59" t="s">
        <v>282</v>
      </c>
    </row>
    <row r="18" spans="1:7">
      <c r="A18" s="8">
        <v>4</v>
      </c>
      <c r="B18" s="64" t="s">
        <v>112</v>
      </c>
      <c r="C18" s="8">
        <v>2007</v>
      </c>
      <c r="D18" s="43" t="s">
        <v>30</v>
      </c>
      <c r="E18" s="8">
        <v>24</v>
      </c>
      <c r="F18" s="33">
        <v>1.4120370370370369E-3</v>
      </c>
      <c r="G18" s="59">
        <f>RANK(F18,$F$15:$F$30,1)</f>
        <v>10</v>
      </c>
    </row>
    <row r="19" spans="1:7">
      <c r="A19" s="8">
        <v>5</v>
      </c>
      <c r="B19" s="64" t="s">
        <v>125</v>
      </c>
      <c r="C19" s="8">
        <v>2008</v>
      </c>
      <c r="D19" s="56" t="s">
        <v>29</v>
      </c>
      <c r="E19" s="8">
        <v>25</v>
      </c>
      <c r="F19" s="33">
        <v>1.5624999999999999E-3</v>
      </c>
      <c r="G19" s="59" t="s">
        <v>283</v>
      </c>
    </row>
    <row r="20" spans="1:7">
      <c r="A20" s="8">
        <v>6</v>
      </c>
      <c r="B20" s="62" t="s">
        <v>128</v>
      </c>
      <c r="C20" s="8">
        <v>2007</v>
      </c>
      <c r="D20" s="44" t="s">
        <v>54</v>
      </c>
      <c r="E20" s="8">
        <v>26</v>
      </c>
      <c r="F20" s="33">
        <v>1.3194444444444443E-3</v>
      </c>
      <c r="G20" s="59">
        <f>RANK(F20,$F$15:$F$30,1)</f>
        <v>6</v>
      </c>
    </row>
    <row r="21" spans="1:7">
      <c r="A21" s="8">
        <v>7</v>
      </c>
      <c r="B21" s="62" t="s">
        <v>129</v>
      </c>
      <c r="C21" s="8">
        <v>2007</v>
      </c>
      <c r="D21" s="44" t="s">
        <v>54</v>
      </c>
      <c r="E21" s="8">
        <v>27</v>
      </c>
      <c r="F21" s="33">
        <v>1.3078703703703705E-3</v>
      </c>
      <c r="G21" s="59">
        <f>RANK(F21,$F$15:$F$30,1)</f>
        <v>5</v>
      </c>
    </row>
    <row r="22" spans="1:7">
      <c r="A22" s="8">
        <v>8</v>
      </c>
      <c r="B22" s="62" t="s">
        <v>156</v>
      </c>
      <c r="C22" s="8">
        <v>2006</v>
      </c>
      <c r="D22" s="56" t="s">
        <v>34</v>
      </c>
      <c r="E22" s="8">
        <v>28</v>
      </c>
      <c r="F22" s="33">
        <v>1.2268518518518518E-3</v>
      </c>
      <c r="G22" s="133">
        <f>RANK(F22,$F$15:$F$30,1)</f>
        <v>3</v>
      </c>
    </row>
    <row r="23" spans="1:7">
      <c r="A23" s="8">
        <v>9</v>
      </c>
      <c r="B23" s="64" t="s">
        <v>157</v>
      </c>
      <c r="C23" s="8">
        <v>2007</v>
      </c>
      <c r="D23" s="56" t="s">
        <v>34</v>
      </c>
      <c r="E23" s="8">
        <v>29</v>
      </c>
      <c r="F23" s="33">
        <v>1.3657407407407409E-3</v>
      </c>
      <c r="G23" s="59">
        <f>RANK(F23,$F$15:$F$30,1)</f>
        <v>8</v>
      </c>
    </row>
    <row r="24" spans="1:7">
      <c r="A24" s="8">
        <v>10</v>
      </c>
      <c r="B24" s="62" t="s">
        <v>167</v>
      </c>
      <c r="C24" s="8">
        <v>2007</v>
      </c>
      <c r="D24" s="56" t="s">
        <v>163</v>
      </c>
      <c r="E24" s="8">
        <v>30</v>
      </c>
      <c r="F24" s="33">
        <v>1.2847222222222223E-3</v>
      </c>
      <c r="G24" s="59">
        <f>RANK(F24,$F$15:$F$30,1)</f>
        <v>4</v>
      </c>
    </row>
    <row r="25" spans="1:7">
      <c r="A25" s="8">
        <v>11</v>
      </c>
      <c r="B25" s="62" t="s">
        <v>192</v>
      </c>
      <c r="C25" s="8">
        <v>2008</v>
      </c>
      <c r="D25" s="43" t="s">
        <v>31</v>
      </c>
      <c r="E25" s="8">
        <v>31</v>
      </c>
      <c r="F25" s="33">
        <v>1.5624999999999999E-3</v>
      </c>
      <c r="G25" s="59" t="s">
        <v>283</v>
      </c>
    </row>
    <row r="26" spans="1:7">
      <c r="A26" s="8">
        <v>12</v>
      </c>
      <c r="B26" s="62" t="s">
        <v>193</v>
      </c>
      <c r="C26" s="8">
        <v>2007</v>
      </c>
      <c r="D26" s="43" t="s">
        <v>31</v>
      </c>
      <c r="E26" s="8">
        <v>32</v>
      </c>
      <c r="F26" s="33">
        <v>1.4351851851851854E-3</v>
      </c>
      <c r="G26" s="59">
        <f>RANK(F26,$F$15:$F$30,1)</f>
        <v>11</v>
      </c>
    </row>
    <row r="27" spans="1:7">
      <c r="A27" s="8">
        <v>13</v>
      </c>
      <c r="B27" s="62" t="s">
        <v>194</v>
      </c>
      <c r="C27" s="8">
        <v>2008</v>
      </c>
      <c r="D27" s="43" t="s">
        <v>31</v>
      </c>
      <c r="E27" s="8">
        <v>33</v>
      </c>
      <c r="F27" s="33">
        <v>1.7476851851851852E-3</v>
      </c>
      <c r="G27" s="59">
        <f>RANK(F27,$F$15:$F$30,1)</f>
        <v>14</v>
      </c>
    </row>
    <row r="28" spans="1:7">
      <c r="A28" s="8">
        <v>14</v>
      </c>
      <c r="B28" s="62" t="s">
        <v>265</v>
      </c>
      <c r="C28" s="8">
        <v>2006</v>
      </c>
      <c r="D28" s="56" t="s">
        <v>78</v>
      </c>
      <c r="E28" s="8">
        <v>34</v>
      </c>
      <c r="F28" s="33">
        <v>1.4004629629629629E-3</v>
      </c>
      <c r="G28" s="59">
        <f>RANK(F28,$F$15:$F$30,1)</f>
        <v>9</v>
      </c>
    </row>
    <row r="29" spans="1:7">
      <c r="A29" s="8">
        <v>16</v>
      </c>
      <c r="B29" s="62" t="s">
        <v>266</v>
      </c>
      <c r="C29" s="8">
        <v>2007</v>
      </c>
      <c r="D29" s="44" t="s">
        <v>78</v>
      </c>
      <c r="E29" s="8">
        <v>35</v>
      </c>
      <c r="F29" s="33">
        <v>1.2037037037037038E-3</v>
      </c>
      <c r="G29" s="133">
        <f>RANK(F29,$F$15:$F$30,1)</f>
        <v>2</v>
      </c>
    </row>
    <row r="30" spans="1:7">
      <c r="A30" s="8">
        <v>17</v>
      </c>
      <c r="B30" s="62" t="s">
        <v>267</v>
      </c>
      <c r="C30" s="8">
        <v>2006</v>
      </c>
      <c r="D30" s="56" t="s">
        <v>78</v>
      </c>
      <c r="E30" s="8">
        <v>36</v>
      </c>
      <c r="F30" s="33">
        <v>1.3425925925925925E-3</v>
      </c>
      <c r="G30" s="59">
        <f>RANK(F30,$F$15:$F$30,1)</f>
        <v>7</v>
      </c>
    </row>
    <row r="31" spans="1:7">
      <c r="A31" s="71"/>
      <c r="B31" s="72"/>
      <c r="C31" s="71"/>
      <c r="D31" s="79"/>
      <c r="E31" s="71"/>
      <c r="F31" s="42"/>
      <c r="G31" s="74"/>
    </row>
    <row r="32" spans="1:7">
      <c r="A32" s="12"/>
      <c r="B32" s="13" t="s">
        <v>12</v>
      </c>
      <c r="C32" s="12"/>
      <c r="D32" s="12"/>
      <c r="E32" s="14" t="s">
        <v>27</v>
      </c>
      <c r="F32" s="15"/>
      <c r="G32" s="63"/>
    </row>
    <row r="33" spans="1:5">
      <c r="A33" s="35"/>
      <c r="B33" s="10" t="s">
        <v>13</v>
      </c>
      <c r="C33" s="10"/>
      <c r="D33" s="10"/>
      <c r="E33" s="16" t="s">
        <v>51</v>
      </c>
    </row>
  </sheetData>
  <autoFilter ref="A14:G30"/>
  <mergeCells count="1">
    <mergeCell ref="A2:F2"/>
  </mergeCells>
  <dataValidations count="1">
    <dataValidation type="time" allowBlank="1" showInputMessage="1" showErrorMessage="1" sqref="F15:F30">
      <formula1>0</formula1>
      <formula2>0.0138888888888889</formula2>
    </dataValidation>
  </dataValidations>
  <pageMargins left="0.31496062992125984" right="0.11811023622047245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1:R34"/>
  <sheetViews>
    <sheetView tabSelected="1" topLeftCell="A7" workbookViewId="0">
      <selection activeCell="N30" sqref="N30"/>
    </sheetView>
  </sheetViews>
  <sheetFormatPr defaultRowHeight="14.4"/>
  <cols>
    <col min="1" max="1" width="4.44140625" customWidth="1"/>
    <col min="2" max="2" width="4.5546875" customWidth="1"/>
    <col min="3" max="3" width="19.44140625" customWidth="1"/>
    <col min="4" max="7" width="8.109375" customWidth="1"/>
    <col min="8" max="8" width="8.6640625" customWidth="1"/>
    <col min="9" max="9" width="5.6640625" customWidth="1"/>
    <col min="10" max="13" width="8.109375" customWidth="1"/>
    <col min="14" max="14" width="9.33203125" customWidth="1"/>
    <col min="15" max="15" width="6.5546875" customWidth="1"/>
    <col min="16" max="16" width="11.88671875" style="107" customWidth="1"/>
    <col min="17" max="17" width="6.5546875" customWidth="1"/>
    <col min="18" max="18" width="9.109375" hidden="1" customWidth="1"/>
  </cols>
  <sheetData>
    <row r="1" spans="2:18" ht="15.6">
      <c r="B1" s="140" t="s">
        <v>24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18">
      <c r="C2" s="38"/>
      <c r="D2" s="139" t="s">
        <v>40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8">
      <c r="B3" s="32"/>
      <c r="C3" s="32"/>
      <c r="D3" s="32"/>
      <c r="E3" s="32"/>
      <c r="F3" s="32"/>
      <c r="G3" s="32"/>
      <c r="H3" s="32"/>
      <c r="I3" s="32"/>
    </row>
    <row r="4" spans="2:18" ht="18">
      <c r="D4" s="24" t="s">
        <v>175</v>
      </c>
      <c r="E4" s="25"/>
      <c r="G4" s="20"/>
      <c r="H4" s="20"/>
      <c r="I4" s="20"/>
    </row>
    <row r="5" spans="2:18" ht="18">
      <c r="D5" s="24" t="s">
        <v>176</v>
      </c>
      <c r="E5" s="25"/>
      <c r="G5" s="20"/>
      <c r="H5" s="20"/>
      <c r="I5" s="20"/>
    </row>
    <row r="6" spans="2:18" ht="15.6">
      <c r="B6" s="20"/>
      <c r="C6" s="20"/>
      <c r="D6" s="20"/>
      <c r="E6" s="20"/>
      <c r="F6" s="20"/>
      <c r="G6" s="20"/>
      <c r="H6" s="20"/>
      <c r="I6" s="20"/>
    </row>
    <row r="7" spans="2:18">
      <c r="C7" s="111"/>
      <c r="D7" s="111" t="s">
        <v>25</v>
      </c>
      <c r="E7" s="32"/>
      <c r="F7" s="32"/>
      <c r="H7" s="111"/>
      <c r="I7" s="32"/>
      <c r="J7" s="83"/>
      <c r="K7" s="83"/>
      <c r="L7" s="111" t="s">
        <v>57</v>
      </c>
      <c r="N7" s="83"/>
      <c r="O7" s="83"/>
      <c r="P7" s="112"/>
    </row>
    <row r="8" spans="2:18">
      <c r="C8" s="32"/>
      <c r="D8" s="32" t="s">
        <v>28</v>
      </c>
      <c r="E8" s="32"/>
      <c r="F8" s="32"/>
      <c r="G8" s="32"/>
      <c r="H8" s="32"/>
      <c r="I8" s="32"/>
      <c r="J8" s="83"/>
      <c r="K8" s="83"/>
      <c r="L8" s="83"/>
      <c r="M8" s="83"/>
      <c r="N8" s="83"/>
      <c r="O8" s="83"/>
      <c r="P8" s="112"/>
    </row>
    <row r="9" spans="2:18">
      <c r="B9" s="32"/>
      <c r="C9" s="32"/>
      <c r="D9" s="32"/>
      <c r="E9" s="32"/>
      <c r="F9" s="32"/>
      <c r="G9" s="32"/>
      <c r="H9" s="32"/>
      <c r="I9" s="32"/>
      <c r="J9" s="83"/>
      <c r="K9" s="83"/>
      <c r="L9" s="83"/>
      <c r="M9" s="83"/>
      <c r="N9" s="83"/>
      <c r="O9" s="83"/>
      <c r="P9" s="112"/>
    </row>
    <row r="10" spans="2:18" ht="15.75" customHeight="1">
      <c r="B10" s="149" t="s">
        <v>5</v>
      </c>
      <c r="C10" s="149" t="s">
        <v>15</v>
      </c>
      <c r="D10" s="142" t="s">
        <v>60</v>
      </c>
      <c r="E10" s="142"/>
      <c r="F10" s="142"/>
      <c r="G10" s="143"/>
      <c r="H10" s="85" t="s">
        <v>19</v>
      </c>
      <c r="I10" s="84"/>
      <c r="J10" s="141" t="s">
        <v>170</v>
      </c>
      <c r="K10" s="142"/>
      <c r="L10" s="142"/>
      <c r="M10" s="143"/>
      <c r="N10" s="85" t="s">
        <v>19</v>
      </c>
      <c r="O10" s="84"/>
      <c r="P10" s="147" t="s">
        <v>174</v>
      </c>
    </row>
    <row r="11" spans="2:18">
      <c r="B11" s="150"/>
      <c r="C11" s="150"/>
      <c r="D11" s="108" t="s">
        <v>18</v>
      </c>
      <c r="E11" s="108"/>
      <c r="F11" s="108" t="s">
        <v>17</v>
      </c>
      <c r="G11" s="88"/>
      <c r="H11" s="87" t="s">
        <v>20</v>
      </c>
      <c r="I11" s="86" t="s">
        <v>11</v>
      </c>
      <c r="J11" s="89" t="s">
        <v>18</v>
      </c>
      <c r="K11" s="108"/>
      <c r="L11" s="108" t="s">
        <v>17</v>
      </c>
      <c r="M11" s="88"/>
      <c r="N11" s="87" t="s">
        <v>20</v>
      </c>
      <c r="O11" s="86" t="s">
        <v>11</v>
      </c>
      <c r="P11" s="148"/>
    </row>
    <row r="12" spans="2:18">
      <c r="B12" s="144" t="s">
        <v>171</v>
      </c>
      <c r="C12" s="144"/>
      <c r="D12" s="144"/>
      <c r="E12" s="144"/>
      <c r="F12" s="144"/>
      <c r="G12" s="144"/>
      <c r="H12" s="145"/>
      <c r="I12" s="145"/>
      <c r="J12" s="144"/>
      <c r="K12" s="144"/>
      <c r="L12" s="144"/>
      <c r="M12" s="144"/>
      <c r="N12" s="145"/>
      <c r="O12" s="145"/>
      <c r="P12" s="144"/>
    </row>
    <row r="13" spans="2:18">
      <c r="B13" s="91">
        <v>1</v>
      </c>
      <c r="C13" s="92" t="s">
        <v>45</v>
      </c>
      <c r="D13" s="90">
        <f>'ДЕВ 03 и мл'!J19</f>
        <v>2.4652777777777776E-3</v>
      </c>
      <c r="E13" s="90">
        <f>'ДЕВ 03 и мл'!K19</f>
        <v>2.5347222222222221E-3</v>
      </c>
      <c r="F13" s="90">
        <f>'ЮН 03 и мл'!J21</f>
        <v>4.6064814814814814E-3</v>
      </c>
      <c r="G13" s="90">
        <f>'ЮН 03 и мл'!K21</f>
        <v>5.0462962962962961E-3</v>
      </c>
      <c r="H13" s="109">
        <f>D13+E13+F13+G13</f>
        <v>1.4652777777777775E-2</v>
      </c>
      <c r="I13" s="110">
        <f>RANK(H13,$H$13:$H$15,1)</f>
        <v>1</v>
      </c>
      <c r="J13" s="90">
        <f>'ДЕВ 99-02'!J18</f>
        <v>6.5046296296296302E-3</v>
      </c>
      <c r="K13" s="90">
        <f>'ДЕВ 99-02'!K18</f>
        <v>6.6666666666666671E-3</v>
      </c>
      <c r="L13" s="90">
        <f>'ЮН 99-02'!J20</f>
        <v>7.3032407407407412E-3</v>
      </c>
      <c r="M13" s="90">
        <f>'ЮН 99-02'!K20</f>
        <v>7.4768518518518526E-3</v>
      </c>
      <c r="N13" s="109">
        <f>J13+K13+L13+M13</f>
        <v>2.795138888888889E-2</v>
      </c>
      <c r="O13" s="94">
        <f>RANK(N13,$N$13:$N$15,1)</f>
        <v>3</v>
      </c>
      <c r="P13" s="110">
        <f>RANK(R13,$R$13:$R$15,1)</f>
        <v>2</v>
      </c>
      <c r="R13">
        <f>I13+O13</f>
        <v>4</v>
      </c>
    </row>
    <row r="14" spans="2:18">
      <c r="B14" s="91">
        <v>2</v>
      </c>
      <c r="C14" s="92" t="s">
        <v>46</v>
      </c>
      <c r="D14" s="90">
        <f>'ДЕВ 03 и мл'!J15</f>
        <v>2.685185185185185E-3</v>
      </c>
      <c r="E14" s="90">
        <f>'ДЕВ 03 и мл'!K15</f>
        <v>2.7083333333333334E-3</v>
      </c>
      <c r="F14" s="90">
        <f>'ЮН 03 и мл'!J15</f>
        <v>5.1041666666666666E-3</v>
      </c>
      <c r="G14" s="90">
        <f>'ЮН 03 и мл'!K15</f>
        <v>5.5324074074074069E-3</v>
      </c>
      <c r="H14" s="109">
        <f>D14+E14+F14+G14</f>
        <v>1.6030092592592592E-2</v>
      </c>
      <c r="I14" s="110">
        <f t="shared" ref="I14:I15" si="0">RANK(H14,$H$13:$H$15,1)</f>
        <v>3</v>
      </c>
      <c r="J14" s="90">
        <f>'ДЕВ 99-02'!J15</f>
        <v>6.215277777777777E-3</v>
      </c>
      <c r="K14" s="90">
        <f>'ДЕВ 99-02'!K15</f>
        <v>6.7013888888888887E-3</v>
      </c>
      <c r="L14" s="90">
        <f>'ЮН 99-02'!J15</f>
        <v>7.1990740740740739E-3</v>
      </c>
      <c r="M14" s="90">
        <f>'ЮН 99-02'!K15</f>
        <v>7.3842592592592597E-3</v>
      </c>
      <c r="N14" s="109">
        <f>J14+K14+L14+M14</f>
        <v>2.75E-2</v>
      </c>
      <c r="O14" s="94">
        <f t="shared" ref="O14:O15" si="1">RANK(N14,$N$13:$N$15,1)</f>
        <v>2</v>
      </c>
      <c r="P14" s="110">
        <f t="shared" ref="P14:P15" si="2">RANK(R14,$R$13:$R$15,1)</f>
        <v>3</v>
      </c>
      <c r="Q14" s="46"/>
      <c r="R14">
        <f t="shared" ref="R14:R22" si="3">I14+O14</f>
        <v>5</v>
      </c>
    </row>
    <row r="15" spans="2:18">
      <c r="B15" s="91">
        <v>3</v>
      </c>
      <c r="C15" s="92" t="s">
        <v>21</v>
      </c>
      <c r="D15" s="93">
        <f>'ДЕВ 03 и мл'!J53</f>
        <v>2.5578703703703705E-3</v>
      </c>
      <c r="E15" s="93">
        <f>'ДЕВ 03 и мл'!K53</f>
        <v>2.6967592592592594E-3</v>
      </c>
      <c r="F15" s="90">
        <f>'ЮН 03 и мл'!J57</f>
        <v>5.0231481481481481E-3</v>
      </c>
      <c r="G15" s="90">
        <f>'ЮН 03 и мл'!K57</f>
        <v>5.185185185185185E-3</v>
      </c>
      <c r="H15" s="109">
        <f>D15+E15+F15+G15</f>
        <v>1.5462962962962963E-2</v>
      </c>
      <c r="I15" s="110">
        <f t="shared" si="0"/>
        <v>2</v>
      </c>
      <c r="J15" s="90">
        <v>5.347222222222222E-3</v>
      </c>
      <c r="K15" s="90">
        <v>5.347800925925926E-3</v>
      </c>
      <c r="L15" s="90">
        <f>'ЮН 99-02'!J42</f>
        <v>7.2222222222222228E-3</v>
      </c>
      <c r="M15" s="90">
        <f>'ЮН 99-02'!K42</f>
        <v>7.8240740740740753E-3</v>
      </c>
      <c r="N15" s="109">
        <f>J15+K15+L15+M15</f>
        <v>2.5741319444444445E-2</v>
      </c>
      <c r="O15" s="94">
        <f t="shared" si="1"/>
        <v>1</v>
      </c>
      <c r="P15" s="110">
        <f t="shared" si="2"/>
        <v>1</v>
      </c>
      <c r="Q15" s="46"/>
      <c r="R15">
        <f t="shared" si="3"/>
        <v>3</v>
      </c>
    </row>
    <row r="16" spans="2:18" ht="16.2">
      <c r="B16" s="144" t="s">
        <v>172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3"/>
    </row>
    <row r="17" spans="2:18">
      <c r="B17" s="91">
        <v>1</v>
      </c>
      <c r="C17" s="92" t="s">
        <v>30</v>
      </c>
      <c r="D17" s="90">
        <f>'ДЕВ 03 и мл'!J26</f>
        <v>3.5995370370370369E-3</v>
      </c>
      <c r="E17" s="90">
        <f>'ДЕВ 03 и мл'!K26</f>
        <v>3.6574074074074074E-3</v>
      </c>
      <c r="F17" s="90">
        <f>'ЮН 03 и мл'!J27</f>
        <v>5.3009259259259251E-3</v>
      </c>
      <c r="G17" s="90">
        <f>'ЮН 03 и мл'!K27</f>
        <v>5.9490740740740745E-3</v>
      </c>
      <c r="H17" s="109">
        <f t="shared" ref="H17:H22" si="4">D17+E17+F17+G17</f>
        <v>1.8506944444444444E-2</v>
      </c>
      <c r="I17" s="94">
        <f t="shared" ref="I17:I22" si="5">RANK(H17,$H$17:$H$22,1)</f>
        <v>4</v>
      </c>
      <c r="J17" s="90">
        <f>'ДЕВ 99-02'!J21</f>
        <v>6.3425925925925915E-3</v>
      </c>
      <c r="K17" s="90">
        <f>'ДЕВ 99-02'!K21</f>
        <v>6.5624999999999998E-3</v>
      </c>
      <c r="L17" s="90">
        <f>'ЮН 99-02'!J23</f>
        <v>8.4375000000000006E-3</v>
      </c>
      <c r="M17" s="90">
        <f>'ЮН 99-02'!K23</f>
        <v>8.6689814814814806E-3</v>
      </c>
      <c r="N17" s="109">
        <f t="shared" ref="N17:N22" si="6">J17+K17+L17+M17</f>
        <v>3.0011574074074072E-2</v>
      </c>
      <c r="O17" s="94">
        <f t="shared" ref="O17:O22" si="7">RANK(N17,$N$17:$N$22,1)</f>
        <v>1</v>
      </c>
      <c r="P17" s="110">
        <f>RANK(R17,$R$17:$R$22,1)</f>
        <v>1</v>
      </c>
      <c r="Q17" s="46"/>
      <c r="R17">
        <f t="shared" si="3"/>
        <v>5</v>
      </c>
    </row>
    <row r="18" spans="2:18">
      <c r="B18" s="91">
        <v>2</v>
      </c>
      <c r="C18" s="92" t="s">
        <v>29</v>
      </c>
      <c r="D18" s="90">
        <f>'ДЕВ 03 и мл'!J29</f>
        <v>3.2175925925925926E-3</v>
      </c>
      <c r="E18" s="90">
        <f>'ДЕВ 03 и мл'!K29</f>
        <v>3.4606481481481485E-3</v>
      </c>
      <c r="F18" s="90">
        <f>'ЮН 03 и мл'!J30</f>
        <v>5.6481481481481478E-3</v>
      </c>
      <c r="G18" s="90">
        <f>'ЮН 03 и мл'!K30</f>
        <v>7.0254629629629634E-3</v>
      </c>
      <c r="H18" s="109">
        <f t="shared" si="4"/>
        <v>1.9351851851851853E-2</v>
      </c>
      <c r="I18" s="94">
        <f t="shared" si="5"/>
        <v>6</v>
      </c>
      <c r="J18" s="90">
        <f>'ДЕВ 99-02'!J24</f>
        <v>6.5972222222222222E-3</v>
      </c>
      <c r="K18" s="90">
        <f>'ДЕВ 99-02'!K24</f>
        <v>6.8865740740740736E-3</v>
      </c>
      <c r="L18" s="90">
        <f>'ЮН 99-02'!J26</f>
        <v>9.0393518518518522E-3</v>
      </c>
      <c r="M18" s="90">
        <f>'ЮН 99-02'!K26</f>
        <v>1.0567129629629629E-2</v>
      </c>
      <c r="N18" s="109">
        <f t="shared" si="6"/>
        <v>3.3090277777777774E-2</v>
      </c>
      <c r="O18" s="94">
        <f t="shared" si="7"/>
        <v>5</v>
      </c>
      <c r="P18" s="110">
        <v>5</v>
      </c>
      <c r="Q18" s="46"/>
      <c r="R18">
        <f t="shared" si="3"/>
        <v>11</v>
      </c>
    </row>
    <row r="19" spans="2:18">
      <c r="B19" s="91">
        <v>3</v>
      </c>
      <c r="C19" s="92" t="s">
        <v>34</v>
      </c>
      <c r="D19" s="90">
        <f>'ДЕВ 03 и мл'!J39</f>
        <v>2.9629629629629628E-3</v>
      </c>
      <c r="E19" s="90">
        <f>'ДЕВ 03 и мл'!K39</f>
        <v>3.2291666666666666E-3</v>
      </c>
      <c r="F19" s="90">
        <f>'ЮН 03 и мл'!J41</f>
        <v>5.4629629629629637E-3</v>
      </c>
      <c r="G19" s="90">
        <f>'ЮН 03 и мл'!K41</f>
        <v>5.7291666666666671E-3</v>
      </c>
      <c r="H19" s="109">
        <f t="shared" si="4"/>
        <v>1.7384259259259259E-2</v>
      </c>
      <c r="I19" s="94">
        <f t="shared" si="5"/>
        <v>2</v>
      </c>
      <c r="J19" s="90">
        <f>'ДЕВ 99-02'!J26</f>
        <v>7.1180555555555554E-3</v>
      </c>
      <c r="K19" s="90">
        <f>'ДЕВ 99-02'!K26</f>
        <v>7.3379629629629628E-3</v>
      </c>
      <c r="L19" s="90">
        <f>'ЮН 99-02'!J29</f>
        <v>8.2060185185185187E-3</v>
      </c>
      <c r="M19" s="90">
        <f>'ЮН 99-02'!K29</f>
        <v>8.2291666666666659E-3</v>
      </c>
      <c r="N19" s="109">
        <f t="shared" si="6"/>
        <v>3.0891203703703702E-2</v>
      </c>
      <c r="O19" s="94">
        <f t="shared" si="7"/>
        <v>3</v>
      </c>
      <c r="P19" s="110">
        <v>4</v>
      </c>
      <c r="R19">
        <f t="shared" si="3"/>
        <v>5</v>
      </c>
    </row>
    <row r="20" spans="2:18">
      <c r="B20" s="91">
        <v>4</v>
      </c>
      <c r="C20" s="92" t="s">
        <v>31</v>
      </c>
      <c r="D20" s="90">
        <f>'ДЕВ 03 и мл'!J44</f>
        <v>2.8935185185185188E-3</v>
      </c>
      <c r="E20" s="90">
        <f>'ДЕВ 03 и мл'!K44</f>
        <v>2.9976851851851848E-3</v>
      </c>
      <c r="F20" s="90">
        <f>'ЮН 03 и мл'!J47</f>
        <v>5.8101851851851856E-3</v>
      </c>
      <c r="G20" s="90">
        <f>'ЮН 03 и мл'!K47</f>
        <v>7.1180555555555554E-3</v>
      </c>
      <c r="H20" s="109">
        <f t="shared" si="4"/>
        <v>1.8819444444444444E-2</v>
      </c>
      <c r="I20" s="94">
        <f t="shared" si="5"/>
        <v>5</v>
      </c>
      <c r="J20" s="90">
        <f>'ДЕВ 99-02'!J28</f>
        <v>8.1018518518518514E-3</v>
      </c>
      <c r="K20" s="90">
        <f>'ДЕВ 99-02'!K28</f>
        <v>8.113425925925925E-3</v>
      </c>
      <c r="L20" s="90">
        <f>'ЮН 99-02'!J32</f>
        <v>8.773148148148148E-3</v>
      </c>
      <c r="M20" s="90">
        <f>'ЮН 99-02'!K32</f>
        <v>9.5601851851851855E-3</v>
      </c>
      <c r="N20" s="109">
        <f t="shared" si="6"/>
        <v>3.4548611111111113E-2</v>
      </c>
      <c r="O20" s="94">
        <f t="shared" si="7"/>
        <v>6</v>
      </c>
      <c r="P20" s="110">
        <v>6</v>
      </c>
      <c r="R20">
        <f t="shared" si="3"/>
        <v>11</v>
      </c>
    </row>
    <row r="21" spans="2:18">
      <c r="B21" s="91">
        <v>5</v>
      </c>
      <c r="C21" s="92" t="s">
        <v>47</v>
      </c>
      <c r="D21" s="90">
        <f>'ДЕВ 03 и мл'!J47</f>
        <v>3.2638888888888891E-3</v>
      </c>
      <c r="E21" s="90">
        <f>'ДЕВ 03 и мл'!K47</f>
        <v>3.530092592592592E-3</v>
      </c>
      <c r="F21" s="90">
        <f>'ЮН 03 и мл'!J50</f>
        <v>5.4513888888888884E-3</v>
      </c>
      <c r="G21" s="90">
        <f>'ЮН 03 и мл'!K50</f>
        <v>5.6018518518518518E-3</v>
      </c>
      <c r="H21" s="109">
        <f t="shared" si="4"/>
        <v>1.7847222222222219E-2</v>
      </c>
      <c r="I21" s="94">
        <f t="shared" si="5"/>
        <v>3</v>
      </c>
      <c r="J21" s="90">
        <f>'ДЕВ 99-02'!J30</f>
        <v>6.8055555555555569E-3</v>
      </c>
      <c r="K21" s="90">
        <f>'ДЕВ 99-02'!K30</f>
        <v>7.037037037037037E-3</v>
      </c>
      <c r="L21" s="90">
        <f>'ЮН 99-02'!J35</f>
        <v>8.0092592592592594E-3</v>
      </c>
      <c r="M21" s="90">
        <f>'ЮН 99-02'!K35</f>
        <v>8.5879629629629622E-3</v>
      </c>
      <c r="N21" s="109">
        <f t="shared" si="6"/>
        <v>3.0439814814814815E-2</v>
      </c>
      <c r="O21" s="94">
        <f t="shared" si="7"/>
        <v>2</v>
      </c>
      <c r="P21" s="110">
        <v>3</v>
      </c>
      <c r="R21">
        <f t="shared" si="3"/>
        <v>5</v>
      </c>
    </row>
    <row r="22" spans="2:18">
      <c r="B22" s="91">
        <v>6</v>
      </c>
      <c r="C22" s="92" t="s">
        <v>35</v>
      </c>
      <c r="D22" s="90">
        <f>'ДЕВ 03 и мл'!J50</f>
        <v>2.8240740740740739E-3</v>
      </c>
      <c r="E22" s="90">
        <f>'ДЕВ 03 и мл'!K50</f>
        <v>2.9282407407407412E-3</v>
      </c>
      <c r="F22" s="90">
        <f>'ЮН 03 и мл'!J54</f>
        <v>5.208333333333333E-3</v>
      </c>
      <c r="G22" s="90">
        <f>'ЮН 03 и мл'!K54</f>
        <v>6.0185185185185177E-3</v>
      </c>
      <c r="H22" s="109">
        <f t="shared" si="4"/>
        <v>1.6979166666666667E-2</v>
      </c>
      <c r="I22" s="94">
        <f t="shared" si="5"/>
        <v>1</v>
      </c>
      <c r="J22" s="90">
        <f>'ДЕВ 99-02'!J33</f>
        <v>6.6898148148148142E-3</v>
      </c>
      <c r="K22" s="90">
        <f>'ДЕВ 99-02'!K33</f>
        <v>7.5810185185185182E-3</v>
      </c>
      <c r="L22" s="90">
        <f>'ЮН 99-02'!J39</f>
        <v>8.9004629629629625E-3</v>
      </c>
      <c r="M22" s="90">
        <f>'ЮН 99-02'!K39</f>
        <v>9.3402777777777772E-3</v>
      </c>
      <c r="N22" s="109">
        <f t="shared" si="6"/>
        <v>3.2511574074074068E-2</v>
      </c>
      <c r="O22" s="94">
        <f t="shared" si="7"/>
        <v>4</v>
      </c>
      <c r="P22" s="110">
        <v>2</v>
      </c>
      <c r="R22">
        <f t="shared" si="3"/>
        <v>5</v>
      </c>
    </row>
    <row r="23" spans="2:18">
      <c r="B23" s="144" t="s">
        <v>173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2:18">
      <c r="B24" s="91">
        <v>1</v>
      </c>
      <c r="C24" s="92" t="s">
        <v>54</v>
      </c>
      <c r="D24" s="90">
        <f>'ДЕВ 03 и мл'!J31</f>
        <v>3.2754629629629631E-3</v>
      </c>
      <c r="E24" s="90">
        <f>'ДЕВ 03 и мл'!K31</f>
        <v>3.2870370370370367E-3</v>
      </c>
      <c r="F24" s="90">
        <f>'ЮН 03 и мл'!J33</f>
        <v>5.7754629629629623E-3</v>
      </c>
      <c r="G24" s="90">
        <f>'ЮН 03 и мл'!K33</f>
        <v>5.9837962962962961E-3</v>
      </c>
      <c r="H24" s="109">
        <f>D24+E24+F24+G24</f>
        <v>1.832175925925926E-2</v>
      </c>
      <c r="I24" s="94">
        <v>1</v>
      </c>
      <c r="J24" s="146"/>
      <c r="K24" s="146"/>
      <c r="L24" s="146"/>
      <c r="M24" s="146"/>
      <c r="N24" s="146"/>
      <c r="O24" s="146"/>
      <c r="P24" s="110">
        <f>I24</f>
        <v>1</v>
      </c>
    </row>
    <row r="25" spans="2:18">
      <c r="B25" s="91">
        <v>2</v>
      </c>
      <c r="C25" s="92" t="s">
        <v>52</v>
      </c>
      <c r="D25" s="90">
        <f>'ДЕВ 03 и мл'!J37</f>
        <v>3.7500000000000003E-3</v>
      </c>
      <c r="E25" s="90">
        <f>'ДЕВ 03 и мл'!K37</f>
        <v>3.7731481481481483E-3</v>
      </c>
      <c r="F25" s="90">
        <f>'ЮН 03 и мл'!J38</f>
        <v>5.6018518518518518E-3</v>
      </c>
      <c r="G25" s="90">
        <f>'ЮН 03 и мл'!K38</f>
        <v>6.168981481481481E-3</v>
      </c>
      <c r="H25" s="109">
        <f>D25+E25+F25+G25</f>
        <v>1.9293981481481481E-2</v>
      </c>
      <c r="I25" s="94">
        <v>2</v>
      </c>
      <c r="J25" s="146"/>
      <c r="K25" s="146"/>
      <c r="L25" s="146"/>
      <c r="M25" s="146"/>
      <c r="N25" s="146"/>
      <c r="O25" s="146"/>
      <c r="P25" s="110">
        <f t="shared" ref="P25:P27" si="8">I25</f>
        <v>2</v>
      </c>
    </row>
    <row r="26" spans="2:18">
      <c r="B26" s="91">
        <v>3</v>
      </c>
      <c r="C26" s="92" t="s">
        <v>44</v>
      </c>
      <c r="D26" s="90">
        <f>'ДЕВ 03 и мл'!J34</f>
        <v>2.7777777777777779E-3</v>
      </c>
      <c r="E26" s="90">
        <f>'ДЕВ 03 и мл'!K34</f>
        <v>3.37962962962963E-3</v>
      </c>
      <c r="F26" s="90">
        <f>'ЮН 03 и мл'!J35</f>
        <v>6.4930555555555549E-3</v>
      </c>
      <c r="G26" s="90">
        <f>'ЮН 03 и мл'!K35</f>
        <v>8.8773148148148153E-3</v>
      </c>
      <c r="H26" s="109">
        <f>D26+E26+F26+G26</f>
        <v>2.1527777777777778E-2</v>
      </c>
      <c r="I26" s="94">
        <v>3</v>
      </c>
      <c r="J26" s="146"/>
      <c r="K26" s="146"/>
      <c r="L26" s="146"/>
      <c r="M26" s="146"/>
      <c r="N26" s="146"/>
      <c r="O26" s="146"/>
      <c r="P26" s="110">
        <f t="shared" si="8"/>
        <v>3</v>
      </c>
    </row>
    <row r="27" spans="2:18">
      <c r="B27" s="91">
        <v>4</v>
      </c>
      <c r="C27" s="92" t="s">
        <v>163</v>
      </c>
      <c r="D27" s="90"/>
      <c r="E27" s="90"/>
      <c r="F27" s="90">
        <f>'ЮН 03 и мл'!J44</f>
        <v>5.8912037037037032E-3</v>
      </c>
      <c r="G27" s="90">
        <f>'ЮН 03 и мл'!K44</f>
        <v>5.9259259259259256E-3</v>
      </c>
      <c r="H27" s="109">
        <f t="shared" ref="H27" si="9">D27+E27+F27+G27</f>
        <v>1.1817129629629629E-2</v>
      </c>
      <c r="I27" s="94">
        <v>4</v>
      </c>
      <c r="J27" s="146"/>
      <c r="K27" s="146"/>
      <c r="L27" s="146"/>
      <c r="M27" s="146"/>
      <c r="N27" s="146"/>
      <c r="O27" s="146"/>
      <c r="P27" s="110">
        <f t="shared" si="8"/>
        <v>4</v>
      </c>
    </row>
    <row r="28" spans="2:18">
      <c r="B28" s="96"/>
      <c r="C28" s="97"/>
      <c r="D28" s="98"/>
      <c r="E28" s="98"/>
      <c r="F28" s="98"/>
      <c r="G28" s="98"/>
      <c r="H28" s="99"/>
      <c r="I28" s="100"/>
      <c r="J28" s="95"/>
      <c r="K28" s="95"/>
      <c r="L28" s="95"/>
      <c r="M28" s="95"/>
      <c r="N28" s="95"/>
      <c r="O28" s="95"/>
    </row>
    <row r="29" spans="2:18">
      <c r="B29" s="28"/>
      <c r="C29" s="101"/>
      <c r="D29" s="102"/>
      <c r="E29" s="102"/>
      <c r="F29" s="101" t="s">
        <v>12</v>
      </c>
      <c r="G29" s="101"/>
      <c r="H29" s="102"/>
      <c r="I29" s="102"/>
      <c r="J29" s="103"/>
      <c r="K29" s="104" t="s">
        <v>27</v>
      </c>
      <c r="L29" s="105"/>
    </row>
    <row r="30" spans="2:18" ht="15.6">
      <c r="B30" s="21"/>
      <c r="C30" s="22"/>
      <c r="D30" s="68"/>
      <c r="E30" s="68"/>
      <c r="F30" s="103" t="s">
        <v>13</v>
      </c>
      <c r="G30" s="103"/>
      <c r="H30" s="103"/>
      <c r="I30" s="103"/>
      <c r="J30" s="103"/>
      <c r="K30" s="106" t="s">
        <v>51</v>
      </c>
      <c r="L30" s="103"/>
    </row>
    <row r="31" spans="2:18" ht="16.2">
      <c r="B31" s="21"/>
      <c r="C31" s="22"/>
      <c r="D31" s="68"/>
      <c r="E31" s="68"/>
      <c r="F31" s="68"/>
      <c r="G31" s="68"/>
      <c r="H31" s="69"/>
      <c r="I31" s="23"/>
    </row>
    <row r="32" spans="2:18" ht="16.2">
      <c r="B32" s="21"/>
      <c r="C32" s="22"/>
      <c r="D32" s="68"/>
      <c r="E32" s="68"/>
      <c r="F32" s="68"/>
      <c r="G32" s="68"/>
      <c r="H32" s="69"/>
      <c r="I32" s="23"/>
    </row>
    <row r="33" spans="2:9" ht="16.2">
      <c r="B33" s="21"/>
      <c r="C33" s="22"/>
      <c r="D33" s="68"/>
      <c r="E33" s="68"/>
      <c r="F33" s="68"/>
      <c r="G33" s="68"/>
      <c r="H33" s="69"/>
      <c r="I33" s="23"/>
    </row>
    <row r="34" spans="2:9" ht="16.2">
      <c r="B34" s="21"/>
      <c r="C34" s="22"/>
      <c r="D34" s="68"/>
      <c r="E34" s="68"/>
      <c r="F34" s="68"/>
      <c r="G34" s="68"/>
      <c r="H34" s="69"/>
      <c r="I34" s="23"/>
    </row>
  </sheetData>
  <sortState ref="B7:L23">
    <sortCondition ref="B11"/>
  </sortState>
  <mergeCells count="11">
    <mergeCell ref="B23:P23"/>
    <mergeCell ref="J24:O27"/>
    <mergeCell ref="P10:P11"/>
    <mergeCell ref="C10:C11"/>
    <mergeCell ref="B10:B11"/>
    <mergeCell ref="D10:G10"/>
    <mergeCell ref="B1:P1"/>
    <mergeCell ref="D2:N2"/>
    <mergeCell ref="J10:M10"/>
    <mergeCell ref="B16:P16"/>
    <mergeCell ref="B12:P12"/>
  </mergeCells>
  <pageMargins left="0.31496062992125984" right="0.11811023622047245" top="0.35433070866141736" bottom="0.35433070866141736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H17"/>
  <sheetViews>
    <sheetView workbookViewId="0">
      <selection activeCell="B8" sqref="B8"/>
    </sheetView>
  </sheetViews>
  <sheetFormatPr defaultRowHeight="14.4"/>
  <cols>
    <col min="1" max="1" width="7.5546875" customWidth="1"/>
    <col min="6" max="6" width="26.44140625" customWidth="1"/>
    <col min="7" max="7" width="20.6640625" customWidth="1"/>
    <col min="8" max="8" width="11.88671875" customWidth="1"/>
  </cols>
  <sheetData>
    <row r="1" spans="1:8" ht="22.8">
      <c r="A1" s="17" t="s">
        <v>33</v>
      </c>
      <c r="B1" s="17"/>
      <c r="C1" s="17"/>
      <c r="D1" s="17"/>
      <c r="E1" s="17"/>
      <c r="F1" s="17"/>
      <c r="G1" s="17"/>
      <c r="H1" s="17"/>
    </row>
    <row r="2" spans="1:8" ht="22.8">
      <c r="A2" s="18" t="s">
        <v>23</v>
      </c>
      <c r="B2" s="17"/>
      <c r="C2" s="17"/>
      <c r="D2" s="17"/>
      <c r="E2" s="17"/>
      <c r="F2" s="17"/>
      <c r="G2" s="17"/>
      <c r="H2" s="17"/>
    </row>
    <row r="3" spans="1:8" ht="22.8">
      <c r="A3" s="17" t="s">
        <v>14</v>
      </c>
      <c r="B3" s="17"/>
      <c r="C3" s="17"/>
      <c r="D3" s="17"/>
      <c r="E3" s="17"/>
      <c r="F3" s="17"/>
      <c r="G3" s="17"/>
      <c r="H3" s="17"/>
    </row>
    <row r="4" spans="1:8" ht="22.8">
      <c r="A4" s="17"/>
      <c r="B4" s="17" t="s">
        <v>22</v>
      </c>
      <c r="C4" s="17"/>
      <c r="D4" s="17"/>
      <c r="E4" s="17"/>
      <c r="F4" s="17"/>
      <c r="G4" s="17"/>
      <c r="H4" s="17"/>
    </row>
    <row r="5" spans="1:8" ht="22.8">
      <c r="A5" s="17"/>
      <c r="B5" s="17"/>
      <c r="C5" s="17"/>
      <c r="D5" s="17"/>
      <c r="E5" s="17"/>
      <c r="F5" s="17"/>
      <c r="G5" s="17"/>
      <c r="H5" s="17"/>
    </row>
    <row r="6" spans="1:8" ht="24.6">
      <c r="A6" s="30">
        <v>1</v>
      </c>
      <c r="B6" s="31" t="s">
        <v>272</v>
      </c>
      <c r="C6" s="31"/>
      <c r="D6" s="31"/>
      <c r="E6" s="31"/>
      <c r="F6" s="31"/>
      <c r="G6" s="31" t="s">
        <v>26</v>
      </c>
      <c r="H6" s="17"/>
    </row>
    <row r="7" spans="1:8" ht="24.6">
      <c r="A7" s="30"/>
      <c r="B7" s="31"/>
      <c r="C7" s="31"/>
      <c r="D7" s="31"/>
      <c r="E7" s="31"/>
      <c r="F7" s="30"/>
      <c r="G7" s="31"/>
      <c r="H7" s="17"/>
    </row>
    <row r="8" spans="1:8" ht="24.6">
      <c r="A8" s="30">
        <v>2</v>
      </c>
      <c r="B8" s="31" t="s">
        <v>178</v>
      </c>
      <c r="C8" s="31"/>
      <c r="D8" s="31"/>
      <c r="E8" s="31"/>
      <c r="F8" s="31"/>
      <c r="G8" s="31" t="s">
        <v>26</v>
      </c>
      <c r="H8" s="17"/>
    </row>
    <row r="9" spans="1:8" ht="24.6">
      <c r="A9" s="31"/>
      <c r="B9" s="31"/>
      <c r="C9" s="31"/>
      <c r="D9" s="31"/>
      <c r="E9" s="31"/>
      <c r="F9" s="31"/>
      <c r="G9" s="31"/>
      <c r="H9" s="17"/>
    </row>
    <row r="10" spans="1:8" ht="24.6">
      <c r="A10" s="30">
        <v>3</v>
      </c>
      <c r="B10" s="31" t="s">
        <v>179</v>
      </c>
      <c r="C10" s="31"/>
      <c r="D10" s="31"/>
      <c r="E10" s="31"/>
      <c r="F10" s="31"/>
      <c r="G10" s="31" t="s">
        <v>16</v>
      </c>
      <c r="H10" s="17"/>
    </row>
    <row r="11" spans="1:8" ht="24.6">
      <c r="A11" s="30"/>
      <c r="B11" s="31"/>
      <c r="C11" s="31"/>
      <c r="D11" s="31"/>
      <c r="E11" s="31"/>
      <c r="F11" s="31"/>
      <c r="G11" s="31"/>
      <c r="H11" s="17"/>
    </row>
    <row r="12" spans="1:8" ht="24.6">
      <c r="A12" s="30">
        <v>4</v>
      </c>
      <c r="B12" s="31" t="s">
        <v>180</v>
      </c>
      <c r="C12" s="31"/>
      <c r="D12" s="31"/>
      <c r="E12" s="31"/>
      <c r="F12" s="31"/>
      <c r="G12" s="31" t="s">
        <v>4</v>
      </c>
      <c r="H12" s="17"/>
    </row>
    <row r="13" spans="1:8" ht="24.6">
      <c r="A13" s="30"/>
      <c r="B13" s="31"/>
      <c r="C13" s="31"/>
      <c r="D13" s="31"/>
      <c r="E13" s="31"/>
      <c r="F13" s="31"/>
      <c r="G13" s="31"/>
      <c r="H13" s="17"/>
    </row>
    <row r="14" spans="1:8" ht="24.6">
      <c r="A14" s="30">
        <v>5</v>
      </c>
      <c r="B14" s="31" t="s">
        <v>177</v>
      </c>
      <c r="C14" s="31"/>
      <c r="D14" s="31"/>
      <c r="E14" s="31"/>
      <c r="F14" s="31"/>
      <c r="G14" s="31" t="s">
        <v>4</v>
      </c>
      <c r="H14" s="17"/>
    </row>
    <row r="15" spans="1:8" ht="24.6">
      <c r="A15" s="30"/>
      <c r="B15" s="31"/>
      <c r="C15" s="31"/>
      <c r="D15" s="31"/>
      <c r="E15" s="31"/>
      <c r="F15" s="31"/>
      <c r="G15" s="31"/>
      <c r="H15" s="17"/>
    </row>
    <row r="16" spans="1:8" ht="24.6">
      <c r="A16" s="30">
        <v>6</v>
      </c>
      <c r="B16" s="31" t="s">
        <v>58</v>
      </c>
      <c r="C16" s="31"/>
      <c r="D16" s="31"/>
      <c r="E16" s="31"/>
      <c r="F16" s="31"/>
      <c r="G16" s="31" t="s">
        <v>32</v>
      </c>
      <c r="H16" s="17"/>
    </row>
    <row r="17" spans="1:8">
      <c r="A17" s="19"/>
      <c r="B17" s="19"/>
      <c r="C17" s="19"/>
      <c r="D17" s="19"/>
      <c r="E17" s="19"/>
      <c r="F17" s="19"/>
      <c r="G17" s="19"/>
      <c r="H17" s="19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 99-02</vt:lpstr>
      <vt:lpstr>ЮН 99-02</vt:lpstr>
      <vt:lpstr>ДЕВ 03 и мл</vt:lpstr>
      <vt:lpstr>ЮН 03 и мл</vt:lpstr>
      <vt:lpstr>ДЕВ 06 и мл</vt:lpstr>
      <vt:lpstr>МАЛ 06 и мл</vt:lpstr>
      <vt:lpstr>Коман</vt:lpstr>
      <vt:lpstr>Пор старта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user</cp:lastModifiedBy>
  <cp:lastPrinted>2017-10-02T07:15:10Z</cp:lastPrinted>
  <dcterms:created xsi:type="dcterms:W3CDTF">2014-03-13T08:31:26Z</dcterms:created>
  <dcterms:modified xsi:type="dcterms:W3CDTF">2017-10-06T10:34:38Z</dcterms:modified>
</cp:coreProperties>
</file>